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6" windowHeight="11016" activeTab="3"/>
  </bookViews>
  <sheets>
    <sheet name="прил 1 " sheetId="10" r:id="rId1"/>
    <sheet name="прил 2" sheetId="21" r:id="rId2"/>
    <sheet name="прил 3" sheetId="22" r:id="rId3"/>
    <sheet name="прил 4" sheetId="23" r:id="rId4"/>
    <sheet name="прил 5" sheetId="24" r:id="rId5"/>
    <sheet name="прил 6" sheetId="25" r:id="rId6"/>
    <sheet name="прил7" sheetId="27" r:id="rId7"/>
  </sheets>
  <definedNames>
    <definedName name="_xlnm.Print_Titles" localSheetId="0">'прил 1 '!$20:$20</definedName>
    <definedName name="_xlnm.Print_Titles" localSheetId="1">'прил 2'!$17:$18</definedName>
    <definedName name="_xlnm.Print_Titles" localSheetId="2">'прил 3'!$19:$21</definedName>
    <definedName name="_xlnm.Print_Titles" localSheetId="3">'прил 4'!$21:$23</definedName>
    <definedName name="_xlnm.Print_Titles" localSheetId="4">'прил 5'!$18:$20</definedName>
    <definedName name="_xlnm.Print_Titles" localSheetId="5">'прил 6'!$17:$19</definedName>
    <definedName name="к_Решению_Думы__О_бюджете_Черемховского" localSheetId="0">#REF!</definedName>
    <definedName name="к_Решению_Думы__О_бюджете_Черемховского" localSheetId="1">#REF!</definedName>
    <definedName name="к_Решению_Думы__О_бюджете_Черемховского" localSheetId="5">#REF!</definedName>
    <definedName name="к_Решению_Думы__О_бюджете_Черемховского">#REF!</definedName>
    <definedName name="_xlnm.Print_Area" localSheetId="0">'прил 1 '!$A$1:$C$112</definedName>
    <definedName name="_xlnm.Print_Area" localSheetId="1">'прил 2'!$A$1:$D$58</definedName>
    <definedName name="_xlnm.Print_Area" localSheetId="5">'прил 6'!$A$1:$D$77</definedName>
  </definedNames>
  <calcPr calcId="124519"/>
</workbook>
</file>

<file path=xl/calcChain.xml><?xml version="1.0" encoding="utf-8"?>
<calcChain xmlns="http://schemas.openxmlformats.org/spreadsheetml/2006/main">
  <c r="C32" i="27"/>
  <c r="C31" s="1"/>
  <c r="C30" s="1"/>
  <c r="C28"/>
  <c r="C27" s="1"/>
  <c r="C26" s="1"/>
  <c r="C24"/>
  <c r="C23" s="1"/>
  <c r="C20" s="1"/>
  <c r="C18"/>
  <c r="C17" s="1"/>
  <c r="C25" l="1"/>
  <c r="C16" s="1"/>
  <c r="C95" i="10" l="1"/>
  <c r="D72" i="25" l="1"/>
  <c r="D70"/>
  <c r="D68"/>
  <c r="D66"/>
  <c r="D64"/>
  <c r="D62"/>
  <c r="D58"/>
  <c r="D56"/>
  <c r="D54"/>
  <c r="D52"/>
  <c r="D50"/>
  <c r="D48"/>
  <c r="D46"/>
  <c r="D44"/>
  <c r="D42"/>
  <c r="D40"/>
  <c r="D38"/>
  <c r="D36"/>
  <c r="D34"/>
  <c r="D32"/>
  <c r="D28"/>
  <c r="D26"/>
  <c r="D24"/>
  <c r="D22"/>
  <c r="D20"/>
  <c r="C105" i="10"/>
  <c r="C26"/>
  <c r="C24"/>
  <c r="D74" i="25" l="1"/>
  <c r="C96" i="10"/>
  <c r="C91"/>
  <c r="C90" s="1"/>
  <c r="C44"/>
  <c r="C109" l="1"/>
  <c r="C108" s="1"/>
  <c r="C104"/>
  <c r="C102"/>
  <c r="C101" s="1"/>
  <c r="C87"/>
  <c r="C82"/>
  <c r="C74"/>
  <c r="C73" s="1"/>
  <c r="C70"/>
  <c r="C68"/>
  <c r="C65"/>
  <c r="C64" s="1"/>
  <c r="C63"/>
  <c r="C62"/>
  <c r="C60"/>
  <c r="C56"/>
  <c r="C54"/>
  <c r="C53"/>
  <c r="C52"/>
  <c r="C48"/>
  <c r="C41"/>
  <c r="C35"/>
  <c r="C34" s="1"/>
  <c r="C28"/>
  <c r="C22"/>
  <c r="C51" l="1"/>
  <c r="C67"/>
  <c r="C103"/>
  <c r="C50"/>
  <c r="C47" s="1"/>
  <c r="C59"/>
  <c r="C58" s="1"/>
  <c r="C86"/>
  <c r="C23"/>
  <c r="C29"/>
  <c r="C21" l="1"/>
  <c r="C85"/>
  <c r="C110" s="1"/>
</calcChain>
</file>

<file path=xl/sharedStrings.xml><?xml version="1.0" encoding="utf-8"?>
<sst xmlns="http://schemas.openxmlformats.org/spreadsheetml/2006/main" count="4132" uniqueCount="795">
  <si>
    <t>Наименование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</si>
  <si>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</si>
  <si>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</si>
  <si>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2017 год </t>
  </si>
  <si>
    <t>(тыс. рублей)</t>
  </si>
  <si>
    <t>Код бюджетной классификации Российской Федерации</t>
  </si>
  <si>
    <t xml:space="preserve">Прогноз на 2017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</si>
  <si>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</si>
  <si>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</si>
  <si>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</si>
  <si>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</si>
  <si>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</si>
  <si>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</si>
  <si>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</si>
  <si>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</si>
  <si>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</si>
  <si>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</si>
  <si>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</si>
  <si>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</si>
  <si>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</si>
  <si>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</si>
  <si>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</si>
  <si>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</si>
  <si>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</si>
  <si>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</si>
  <si>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</si>
  <si>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</si>
  <si>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</si>
  <si>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</si>
  <si>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</si>
  <si>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</si>
  <si>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</si>
  <si>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</si>
  <si>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</si>
  <si>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</si>
  <si>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</si>
  <si>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</si>
  <si>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</si>
  <si>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</si>
  <si>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</si>
  <si>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</si>
  <si>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</si>
  <si>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</si>
  <si>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</si>
  <si>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</si>
  <si>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</si>
  <si>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</si>
  <si>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</si>
  <si>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</si>
  <si>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</si>
  <si>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</si>
  <si>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</si>
  <si>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</si>
  <si>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</si>
  <si>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</si>
  <si>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</si>
  <si>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</si>
  <si>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</si>
  <si>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</si>
  <si>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</si>
  <si>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</si>
  <si>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</si>
  <si>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</si>
  <si>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</si>
  <si>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</si>
  <si>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</si>
  <si>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</si>
  <si>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</si>
  <si>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</si>
  <si>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</si>
  <si>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</si>
  <si>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</si>
  <si>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</si>
  <si>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</si>
  <si>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</si>
  <si>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</si>
  <si>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</si>
  <si>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</si>
  <si>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</si>
  <si>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</si>
  <si>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</si>
  <si>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</si>
  <si>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</si>
  <si>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</si>
  <si>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</si>
  <si>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</si>
  <si>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</si>
  <si>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</si>
  <si>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</si>
  <si>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</si>
  <si>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</si>
  <si>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</si>
  <si>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</si>
  <si>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</si>
  <si>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</si>
  <si>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</si>
  <si>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</si>
  <si>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</si>
  <si>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</si>
  <si>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</si>
  <si>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</si>
  <si>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</si>
  <si>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</si>
  <si>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</si>
  <si>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</si>
  <si>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</si>
  <si>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</si>
  <si>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</si>
  <si>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</si>
  <si>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</si>
  <si>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</si>
  <si>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</si>
  <si>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</si>
  <si>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</si>
  <si>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</si>
  <si>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</si>
  <si>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</si>
  <si>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</si>
  <si>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</si>
  <si>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</si>
  <si>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</si>
  <si>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</si>
  <si>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</si>
  <si>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</si>
  <si>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</si>
  <si>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</si>
  <si>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</si>
  <si>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</si>
  <si>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</si>
  <si>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</si>
  <si>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</si>
  <si>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</si>
  <si>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</si>
  <si>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</si>
  <si>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</si>
  <si>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</si>
  <si>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</si>
  <si>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</si>
  <si>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</si>
  <si>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</si>
  <si>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</si>
  <si>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</si>
  <si>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</si>
  <si>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</si>
  <si>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</si>
  <si>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</si>
  <si>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</si>
  <si>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</si>
  <si>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</si>
  <si>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</si>
  <si>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</si>
  <si>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</si>
  <si>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</si>
  <si>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</si>
  <si>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</si>
  <si>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</si>
  <si>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</si>
  <si>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</si>
  <si>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</si>
  <si>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</si>
  <si>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</si>
  <si>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</si>
  <si>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</si>
  <si>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</si>
  <si>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</si>
  <si>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</si>
  <si>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</si>
  <si>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</si>
  <si>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</si>
  <si>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</si>
  <si>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</si>
  <si>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</si>
  <si>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</si>
  <si>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</si>
  <si>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</si>
  <si>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</si>
  <si>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</si>
  <si>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</si>
  <si>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</si>
  <si>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</si>
  <si>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</si>
  <si>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</si>
  <si>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</si>
  <si>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</si>
  <si>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</si>
  <si>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</si>
  <si>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</si>
  <si>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</si>
  <si>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</si>
  <si>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</si>
  <si>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</si>
  <si>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</si>
  <si>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</si>
  <si>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</si>
  <si>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 xml:space="preserve">1 11 03050 05 0000 120 </t>
  </si>
  <si>
    <t>Комитет по управлению муниципальным имуществом Черемховского районного муниципального образования</t>
  </si>
  <si>
    <t>1 11 05013 10 0000 120</t>
  </si>
  <si>
    <t>1 11 05013 13 0000 120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</si>
  <si>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</si>
  <si>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</si>
  <si>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</si>
  <si>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1 14 02053 05 0000 410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</si>
  <si>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</si>
  <si>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</si>
  <si>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</si>
  <si>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Администрация Черемховского районного муниципального образования</t>
  </si>
  <si>
    <t>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</si>
  <si>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</si>
  <si>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</si>
  <si>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</si>
  <si>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</si>
  <si>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0"/>
        <color theme="1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</si>
  <si>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</si>
  <si>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 Администрирование поступлений по всем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</si>
  <si>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</si>
  <si>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</si>
  <si>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</si>
  <si>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</si>
  <si>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</si>
  <si>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</si>
  <si>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</si>
  <si>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</si>
  <si>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</si>
  <si>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</si>
  <si>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</si>
  <si>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</si>
  <si>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</si>
  <si>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</si>
  <si>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обеспечение функций муниципальных органов</t>
  </si>
  <si>
    <t>0200220190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</si>
  <si>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</si>
  <si>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</si>
  <si>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</si>
  <si>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0200272340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</si>
  <si>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</si>
  <si>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</si>
  <si>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</si>
  <si>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0200320190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</si>
  <si>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</si>
  <si>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</si>
  <si>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</si>
  <si>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0200400000</t>
  </si>
  <si>
    <t>0200420190</t>
  </si>
  <si>
    <t>0200472340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</si>
  <si>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</si>
  <si>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</si>
  <si>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</si>
  <si>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0200372340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</si>
  <si>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</si>
  <si>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6400000000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</si>
  <si>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</si>
  <si>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6400500000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</si>
  <si>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</si>
  <si>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64005Ж1002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</si>
  <si>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</si>
  <si>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</si>
  <si>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</si>
  <si>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</si>
  <si>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</si>
  <si>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</si>
  <si>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</si>
  <si>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>300</t>
  </si>
  <si>
    <t>Руководитель контрольно-счетной палаты муниципального образования и его заместители</t>
  </si>
  <si>
    <t>0200500000</t>
  </si>
  <si>
    <t>0200520190</t>
  </si>
  <si>
    <t>0200572340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</si>
  <si>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</si>
  <si>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6000000000</t>
  </si>
  <si>
    <t>Повышение качества управления муниципальными финансами</t>
  </si>
  <si>
    <t>6000100000</t>
  </si>
  <si>
    <t>Обеспечение качественного ведения бухгалтерского учета, сдачи отчетности муниципальных учреждений</t>
  </si>
  <si>
    <t>60001Ф1004</t>
  </si>
  <si>
    <t>Развитие автоматизированных систем управления муниципальными финансами</t>
  </si>
  <si>
    <t>60001Ф1005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</si>
  <si>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</si>
  <si>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</si>
  <si>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</si>
  <si>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</si>
  <si>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</si>
  <si>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</si>
  <si>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</si>
  <si>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</si>
  <si>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</si>
  <si>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</si>
  <si>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</si>
  <si>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</si>
  <si>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</si>
  <si>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</si>
  <si>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</si>
  <si>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</si>
  <si>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</si>
  <si>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</si>
  <si>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</si>
  <si>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</si>
  <si>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</si>
  <si>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</si>
  <si>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</si>
  <si>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</si>
  <si>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</si>
  <si>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</si>
  <si>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</si>
  <si>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</si>
  <si>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</si>
  <si>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4500072340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</si>
  <si>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</si>
  <si>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</si>
  <si>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</si>
  <si>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</si>
  <si>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</si>
  <si>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</si>
  <si>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</si>
  <si>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</si>
  <si>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4600272340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</si>
  <si>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</si>
  <si>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6700000000</t>
  </si>
  <si>
    <t>Улучшение условий и охраны труда в Черемховском районном муниципальном образовании</t>
  </si>
  <si>
    <t>6700800000</t>
  </si>
  <si>
    <t>Информационное обеспечение и пропаганда охраны труда</t>
  </si>
  <si>
    <t>67008А3002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</si>
  <si>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</si>
  <si>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6900000000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</si>
  <si>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</si>
  <si>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6901000000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</si>
  <si>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</si>
  <si>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69010И1001</t>
  </si>
  <si>
    <t>Пополнение доходной части бюджета Черемховского районного муниципального образования</t>
  </si>
  <si>
    <t>69010И1002</t>
  </si>
  <si>
    <t>Оплата расходов по обязательствам прошлых лет</t>
  </si>
  <si>
    <t>69010И1003</t>
  </si>
  <si>
    <t>Муниципальная программа "Профилактика правонарушений в Черемховском районном муниципальном образовании на 2017-2019 годы"</t>
  </si>
  <si>
    <t>7600000000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</si>
  <si>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</si>
  <si>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7601700000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</si>
  <si>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</si>
  <si>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76017А8002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</si>
  <si>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</si>
  <si>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76017А8004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</si>
  <si>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</si>
  <si>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76017А8005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</si>
  <si>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</si>
  <si>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7900000000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</si>
  <si>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</si>
  <si>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7902000000</t>
  </si>
  <si>
    <t>Информационно-пропагандистское направление профилактики терроризма и экстремизма</t>
  </si>
  <si>
    <t>79020А9001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</si>
  <si>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</si>
  <si>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</si>
  <si>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</si>
  <si>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</si>
  <si>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</si>
  <si>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Дорожное хозяйство</t>
  </si>
  <si>
    <t>3100000000</t>
  </si>
  <si>
    <t>Мероприятия в области дорожного хозяйства</t>
  </si>
  <si>
    <t>3105000000</t>
  </si>
  <si>
    <t>Содержание автомобильных дорог общего пользования</t>
  </si>
  <si>
    <t>3105000280</t>
  </si>
  <si>
    <t>Осуществление полномочий по строительству, реконструкции, ремонту, капитальному ремонту автомобильных дорог местного значения в границах населенных пунктов поселений Черемховского районного муниципального образования</t>
  </si>
  <si>
    <t>3105026060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</si>
  <si>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</si>
  <si>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 на 2017-2019 годы"</t>
  </si>
  <si>
    <t>7200000000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</si>
  <si>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</si>
  <si>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7201300000</t>
  </si>
  <si>
    <t>Государственная поддержка малого и среднего предпринимательства, включая крестьянские (фермерские) хозяйства</t>
  </si>
  <si>
    <t>72013L0640</t>
  </si>
  <si>
    <t>Формирование положительного общественного мнения о малом и среднем предпринимательстве</t>
  </si>
  <si>
    <t>72013А5003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</si>
  <si>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</si>
  <si>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</si>
  <si>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</si>
  <si>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</si>
  <si>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</si>
  <si>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</si>
  <si>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</si>
  <si>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</si>
  <si>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</si>
  <si>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</si>
  <si>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</si>
  <si>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</si>
  <si>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7300000000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</si>
  <si>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</si>
  <si>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7301400000</t>
  </si>
  <si>
    <t>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"Охрана озера Байкал и социально - экономическое развитие Байкальской природной территории на 2012 - 2020 годы"</t>
  </si>
  <si>
    <t>73014L0291</t>
  </si>
  <si>
    <t>Капитальные вложения в объекты государственной (муниципальной) собственности</t>
  </si>
  <si>
    <t>400</t>
  </si>
  <si>
    <t>Введение в эксплуатацию объекта "Полигон твердых бытовых отходов на территории Черемховского районного муниципального образования"</t>
  </si>
  <si>
    <t>73014Ж2001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</si>
  <si>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</si>
  <si>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</si>
  <si>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</si>
  <si>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</si>
  <si>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</si>
  <si>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</si>
  <si>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</si>
  <si>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</si>
  <si>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Реализация мероприятий перечня проектов народных инициатив</t>
  </si>
  <si>
    <t>20000S2370</t>
  </si>
  <si>
    <t>Муниципальная программа "Безопасность образовательных организаций на 2017-2019 гг."</t>
  </si>
  <si>
    <t>6300000000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</si>
  <si>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</si>
  <si>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6300400000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</si>
  <si>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</si>
  <si>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63004О3001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</si>
  <si>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</si>
  <si>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64005Ж1001</t>
  </si>
  <si>
    <t>Муниципальная программа "Совершенствование организации питания на 2017-2019 годы"</t>
  </si>
  <si>
    <t>6800000000</t>
  </si>
  <si>
    <t>Повышение уровня организации питания в образовательных организациях, расположенных на территории Черемховского районного муниципального образования</t>
  </si>
  <si>
    <t>6800900000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</si>
  <si>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</si>
  <si>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68009О4001</t>
  </si>
  <si>
    <t>Обеспечение обучающихся муниципальных образовательных организаций горячим питанием</t>
  </si>
  <si>
    <t>68009О4002</t>
  </si>
  <si>
    <t>Развитие современной инфраструктуры объектов образования на 2017-2019 годы</t>
  </si>
  <si>
    <t>8000000000</t>
  </si>
  <si>
    <t>Создание комфортных и безопасных условий для участников образовательных отношений</t>
  </si>
  <si>
    <t>8002100000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</si>
  <si>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</si>
  <si>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80021О5001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</si>
  <si>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</si>
  <si>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80021О5002</t>
  </si>
  <si>
    <t>Муниципальная программа "Информатизация образовательных организаций Черемховского района на 2017-2019 годы"</t>
  </si>
  <si>
    <t>8100000000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</si>
  <si>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</si>
  <si>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8102200000</t>
  </si>
  <si>
    <t>Проведение образовательной политики, направленной на сетевое взаимодействие всех субъектов единой образовательной среды Черемховского районного муниципального образования</t>
  </si>
  <si>
    <t>81022О6001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</si>
  <si>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</si>
  <si>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</si>
  <si>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</si>
  <si>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</si>
  <si>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2100072340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</si>
  <si>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</si>
  <si>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</si>
  <si>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21000S2370</t>
  </si>
  <si>
    <t>Муниципальная программа "Организация отдыха, оздоровления и занятости детей и подростков на 2017-2019 годы"</t>
  </si>
  <si>
    <t>6100000000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</si>
  <si>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</si>
  <si>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6100200000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</si>
  <si>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</si>
  <si>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61002О1003</t>
  </si>
  <si>
    <t>Муниципальная программа "Безопасность школьных перевозок на 2017-2019 годы"</t>
  </si>
  <si>
    <t>6200000000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</si>
  <si>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</si>
  <si>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6200300000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</si>
  <si>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</si>
  <si>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62003S2590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</si>
  <si>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</si>
  <si>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62003О2001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</si>
  <si>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</si>
  <si>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62003О2002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</si>
  <si>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</si>
  <si>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68009S2580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</si>
  <si>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</si>
  <si>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80021L0971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</si>
  <si>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</si>
  <si>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80021S2200</t>
  </si>
  <si>
    <t>Софинансирование строительства зданий образовательных организаций</t>
  </si>
  <si>
    <t>80021О5003</t>
  </si>
  <si>
    <t>Муниципальная программа "Школьный учебник" Черемховского районного муниципального образования на 2017-2019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</si>
  <si>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</si>
  <si>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</si>
  <si>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8402500000</t>
  </si>
  <si>
    <t>Приобретение учебной литературы для образовательных организаций за счет средств муниципального бюджета</t>
  </si>
  <si>
    <t>84025О7001</t>
  </si>
  <si>
    <t>Дополнительное образование детей</t>
  </si>
  <si>
    <t>Учреждения по внешкольной работе с детьми</t>
  </si>
  <si>
    <t>2300000000</t>
  </si>
  <si>
    <t>2300020290</t>
  </si>
  <si>
    <t>2300072340</t>
  </si>
  <si>
    <t>23000S2370</t>
  </si>
  <si>
    <t>Муниципальная программа "Развитие культуры в Черемховском районном муниципальном образовании на 2017-2019 годы"</t>
  </si>
  <si>
    <t>7000000000</t>
  </si>
  <si>
    <t>Сохранение накопленного культурного наследия района, создание условий для развития культуры</t>
  </si>
  <si>
    <t>7001100000</t>
  </si>
  <si>
    <t>Выявление и предоставление мер поддержки одаренным детям и талантливой молодежи</t>
  </si>
  <si>
    <t>70011К1002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</si>
  <si>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</si>
  <si>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</si>
  <si>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</si>
  <si>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</si>
  <si>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</si>
  <si>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эффективности расходования средств бюджета</t>
  </si>
  <si>
    <t>60001Ф1002</t>
  </si>
  <si>
    <t>Формирование кадровой политики в сфере культуры</t>
  </si>
  <si>
    <t>70011К1005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</si>
  <si>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</si>
  <si>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8300000000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</si>
  <si>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</si>
  <si>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8302400000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</si>
  <si>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</si>
  <si>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83024А1201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</si>
  <si>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</si>
  <si>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83024А1202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</si>
  <si>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</si>
  <si>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83024А1203</t>
  </si>
  <si>
    <t>Молодежная политика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</si>
  <si>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</si>
  <si>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61002S2080</t>
  </si>
  <si>
    <t>Санитарно-эпидемиологические мероприятия</t>
  </si>
  <si>
    <t>61002О1002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</si>
  <si>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</si>
  <si>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6600000000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</si>
  <si>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</si>
  <si>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>6600700000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</si>
  <si>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</si>
  <si>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66007А2001</t>
  </si>
  <si>
    <t>Организация и проведение комплекса мероприятий по профилактике социально 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</si>
  <si>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66007А2002</t>
  </si>
  <si>
    <t>Развитие системы раннего выявления незаконных потребителей наркотиков среди несовершеннолетних</t>
  </si>
  <si>
    <t>66007А2003</t>
  </si>
  <si>
    <t xml:space="preserve">Молодежная политика в Черемховском районном муниципальном образовании на 2017-2019 </t>
  </si>
  <si>
    <t>7500000000</t>
  </si>
  <si>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</si>
  <si>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7501600000</t>
  </si>
  <si>
    <t>Реализация программ по работе с детьми и молодежью</t>
  </si>
  <si>
    <t>7501672140</t>
  </si>
  <si>
    <t>Реализация программ по работе с детьми и молодежью (средства местного бюджета)</t>
  </si>
  <si>
    <t>75016S2140</t>
  </si>
  <si>
    <t>Выявление и поддержка талантливой молодежи, реализация творческого потенциала молодежи</t>
  </si>
  <si>
    <t>75016А7001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</si>
  <si>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</si>
  <si>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75016А7002</t>
  </si>
  <si>
    <t>Создание условий для духовно-нравственного воспитания, гражданского и патриотического становления молодежи</t>
  </si>
  <si>
    <t>75016А7003</t>
  </si>
  <si>
    <t>Содействие развитию института семьи и традиционных ценностей</t>
  </si>
  <si>
    <t>75016А7005</t>
  </si>
  <si>
    <t>Поддержка молодежи, оказавшейся в трудной жизненной ситуации</t>
  </si>
  <si>
    <t>75016А7006</t>
  </si>
  <si>
    <t>Организационное, техническое и методическое обеспечение мероприятий в сфере молодежной политики</t>
  </si>
  <si>
    <t>75016А7007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</si>
  <si>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</si>
  <si>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</si>
  <si>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</si>
  <si>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</si>
  <si>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</si>
  <si>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</si>
  <si>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4400172340</t>
  </si>
  <si>
    <t>Мероприятия в области образования</t>
  </si>
  <si>
    <t>5400000000</t>
  </si>
  <si>
    <t>Поддержка мероприятий в сфере образования</t>
  </si>
  <si>
    <t>5401000000</t>
  </si>
  <si>
    <t>Проведение мероприятий для детей и молодежи</t>
  </si>
  <si>
    <t>5401090001</t>
  </si>
  <si>
    <t>Прочие мероприятия в сфере образования</t>
  </si>
  <si>
    <t>5401090002</t>
  </si>
  <si>
    <t>Пропаганда здорового образа жизни, развитие потребности к активным занятиям физической культурой</t>
  </si>
  <si>
    <t>61002О1004</t>
  </si>
  <si>
    <t>Формирование позитивных жизненных установок у подрастающего поколения</t>
  </si>
  <si>
    <t>61002О1005</t>
  </si>
  <si>
    <t>Муниципальная программа "Повышение безопасности дорожного движения в Черемховском районе на 2017-2019 годы"</t>
  </si>
  <si>
    <t>7700000000</t>
  </si>
  <si>
    <t>Сокращение количества дорожно-транспортных происшествий к 2019 году по сравнению с 2015 годом</t>
  </si>
  <si>
    <t>7701800000</t>
  </si>
  <si>
    <t>Предупреждение опасного поведения участников дорожного движения</t>
  </si>
  <si>
    <t>77018Ж3001</t>
  </si>
  <si>
    <t>Обеспечение безопасного участия детей в дорожном движении</t>
  </si>
  <si>
    <t>77018Ж3002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</si>
  <si>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</si>
  <si>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7800000000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</si>
  <si>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</si>
  <si>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7801900000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</si>
  <si>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</si>
  <si>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78019О8002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</si>
  <si>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</si>
  <si>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78019О8006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</si>
  <si>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</si>
  <si>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81022О6002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</si>
  <si>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</si>
  <si>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</si>
  <si>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</si>
  <si>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</si>
  <si>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</si>
  <si>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4000072340</t>
  </si>
  <si>
    <t>40000S2370</t>
  </si>
  <si>
    <t>Музеи и постоянные выставки</t>
  </si>
  <si>
    <t>4100000000</t>
  </si>
  <si>
    <t>4100020290</t>
  </si>
  <si>
    <t>4100072340</t>
  </si>
  <si>
    <t>Библиотеки</t>
  </si>
  <si>
    <t>4200000000</t>
  </si>
  <si>
    <t>4200020290</t>
  </si>
  <si>
    <t>4200072340</t>
  </si>
  <si>
    <t>42000S2370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</si>
  <si>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</si>
  <si>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64005Ж1003</t>
  </si>
  <si>
    <t>Cофинансирования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библиотек)</t>
  </si>
  <si>
    <t>70011L5193</t>
  </si>
  <si>
    <t>Развитие культурно-досуговой деятельности и поддержка народного творчества</t>
  </si>
  <si>
    <t>70011К1001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</si>
  <si>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</si>
  <si>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70011К1003</t>
  </si>
  <si>
    <t>Укрепление и модернизация материально-технической базы учреждений культуры</t>
  </si>
  <si>
    <t>70011К1004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</si>
  <si>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</si>
  <si>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</si>
  <si>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</si>
  <si>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Муниципальная программа "Развитие здравоохранения в Черемховском районном муниципальном образовании на 2017-2019 годы"</t>
  </si>
  <si>
    <t>8500000000</t>
  </si>
  <si>
    <t>Повышение доступности и эффективности оказания специализированной медицинской помощи в поселениях Черемховского района</t>
  </si>
  <si>
    <t>8500900000</t>
  </si>
  <si>
    <t>Содействие в обеспечении системы здравоохранения мотивированными и высококвалифицированными кадрами</t>
  </si>
  <si>
    <t>85009А1303</t>
  </si>
  <si>
    <t>Содействие укреплению материально-технической базы учреждений здравоохранения в Черемховском районе</t>
  </si>
  <si>
    <t>85009А1304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</si>
  <si>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</si>
  <si>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</si>
  <si>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</si>
  <si>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</si>
  <si>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</si>
  <si>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</si>
  <si>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</si>
  <si>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</si>
  <si>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</si>
  <si>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</si>
  <si>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</si>
  <si>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</si>
  <si>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</si>
  <si>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</si>
  <si>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</si>
  <si>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Единовременная денежная выплата лицу, удостоенному звания "Почетный гражданин Черемховского района"</t>
  </si>
  <si>
    <t>0904723600</t>
  </si>
  <si>
    <t>Муниципальная программа "Молодым семьям-доступное жилье на 2014-2019 гг.</t>
  </si>
  <si>
    <t>7100000000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</si>
  <si>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</si>
  <si>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7101200000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</si>
  <si>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</si>
  <si>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71012L0201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</si>
  <si>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</si>
  <si>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71012А4001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</si>
  <si>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</si>
  <si>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</si>
  <si>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</si>
  <si>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</si>
  <si>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</si>
  <si>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</si>
  <si>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</si>
  <si>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7400000000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</si>
  <si>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</si>
  <si>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7401500000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</si>
  <si>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</si>
  <si>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74015А6001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</si>
  <si>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</si>
  <si>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</si>
  <si>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</si>
  <si>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5300000000</t>
  </si>
  <si>
    <t>Проведение спортивных мероприятий</t>
  </si>
  <si>
    <t>5301000000</t>
  </si>
  <si>
    <t>Проведение спортивных мероприятий для учащихся в образовательных организациях Черемховского районного муниципального образования</t>
  </si>
  <si>
    <t>5301097001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</si>
  <si>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</si>
  <si>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6500000000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</si>
  <si>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</si>
  <si>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6500600000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</si>
  <si>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</si>
  <si>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65006S2850</t>
  </si>
  <si>
    <t>Пропаганда физической культуры, спорта и здорового образа жизни</t>
  </si>
  <si>
    <t>65006А1001</t>
  </si>
  <si>
    <t>Развитие массового спорта, планирование проведения физкультурно-массовых и спортивных мероприятий</t>
  </si>
  <si>
    <t>65006А1002</t>
  </si>
  <si>
    <t>Пополнение материально-технической базы для развития физической культуры и массового спорта</t>
  </si>
  <si>
    <t>65006А1003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</si>
  <si>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</si>
  <si>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</si>
  <si>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</si>
  <si>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8202300000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</si>
  <si>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</si>
  <si>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82023L0184</t>
  </si>
  <si>
    <t>Развитие сети плоскостных спортивных сооружений</t>
  </si>
  <si>
    <t>82023А1101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</si>
  <si>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</si>
  <si>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</si>
  <si>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</si>
  <si>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</si>
  <si>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</si>
  <si>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</si>
  <si>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</si>
  <si>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</si>
  <si>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и его обслуживание</t>
  </si>
  <si>
    <t>60001Ф1003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</si>
  <si>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</si>
  <si>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</si>
  <si>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</si>
  <si>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</si>
  <si>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Формирование районных фондов финансовой поддержки поселений Иркутской области</t>
  </si>
  <si>
    <t>6000172680</t>
  </si>
  <si>
    <t>Межбюджетные трансферты</t>
  </si>
  <si>
    <t>500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</si>
  <si>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</si>
  <si>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60001Ф1007</t>
  </si>
  <si>
    <t>Прочие межбюджетные трансферты общего характера</t>
  </si>
  <si>
    <t>Иные межбюджетные трансферты бюджетам поселений, входящим в состав Черемховского районного муниципального образования, на поддержку мер по обеспечению сбалансированности местных бюджетов</t>
  </si>
  <si>
    <t>60001Ф1008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</si>
  <si>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</si>
  <si>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</si>
  <si>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</si>
  <si>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</si>
  <si>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</si>
  <si>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</si>
  <si>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</si>
  <si>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</si>
  <si>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2017 год</t>
  </si>
  <si>
    <t>тыс.руб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</si>
  <si>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</si>
  <si>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</si>
  <si>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</si>
  <si>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</si>
  <si>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</si>
  <si>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</si>
  <si>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"Безопасность образовательных организаций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</si>
  <si>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</si>
  <si>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</si>
  <si>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</si>
  <si>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</si>
  <si>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Управление ЖКХ АЧРМО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</si>
  <si>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</si>
  <si>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</si>
  <si>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</si>
  <si>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</si>
  <si>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"Информатизация образовательных организаций на 2017-2019 годы"</t>
  </si>
  <si>
    <t>Муниципальная программа "Школьный учебник на 2017-2019 годы"</t>
  </si>
  <si>
    <t>ИТОГО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</si>
  <si>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</si>
  <si>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</si>
  <si>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</si>
  <si>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</si>
  <si>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</si>
  <si>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</si>
  <si>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</si>
  <si>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на 2017 год</t>
  </si>
  <si>
    <t>Распределение бюджетных ассигнований по разделам, подразделам классификации расходов бюджетов на 2017 год</t>
  </si>
  <si>
    <t>ГРБС</t>
  </si>
  <si>
    <t>Ведомственная структура расходов бюджета Черемховского районного муниципального образования на 2017 год</t>
  </si>
  <si>
    <t>000 2 02 25519 05 0000 151</t>
  </si>
  <si>
    <t>Субсидия бюджетам муниципальных районов на поддержку отрасли культуры</t>
  </si>
  <si>
    <t>Приложение № 7</t>
  </si>
  <si>
    <t>к Решению Думы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</si>
  <si>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</si>
  <si>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</si>
  <si>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2017 год и плановый период 2018 и 2019 годов</t>
  </si>
  <si>
    <t xml:space="preserve">Приложение №18 </t>
  </si>
  <si>
    <t>образования на 2017 год и плановый период 2018 и 2019 годов"</t>
  </si>
  <si>
    <t>от  28.12.2016  № 121</t>
  </si>
  <si>
    <t>Источники внутреннего финансирования дефицита бюджета Черемховского районного муниципального образования на 2017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</si>
  <si>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</si>
  <si>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</si>
  <si>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</si>
  <si>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</si>
  <si>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</si>
  <si>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</si>
  <si>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</si>
  <si>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</si>
  <si>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</si>
  <si>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</si>
  <si>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</si>
  <si>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</si>
  <si>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</si>
  <si>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</si>
  <si>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</si>
  <si>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</si>
  <si>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</si>
  <si>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</si>
  <si>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</si>
  <si>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</si>
  <si>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</si>
  <si>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</si>
  <si>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</si>
  <si>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</si>
  <si>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</si>
  <si>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</si>
  <si>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</si>
  <si>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</si>
  <si>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</si>
  <si>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</si>
  <si>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</si>
  <si>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</si>
  <si>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</si>
  <si>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</si>
  <si>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</si>
  <si>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</si>
  <si>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</si>
  <si>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</si>
  <si>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</si>
  <si>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</si>
  <si>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</si>
  <si>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</si>
  <si>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</si>
  <si>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</si>
  <si>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</si>
  <si>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</si>
  <si>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</si>
  <si>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</si>
  <si>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</si>
  <si>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от  30.08.2017 № 161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</si>
</sst>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"/>
    <numFmt numFmtId="165" formatCode="0.000"/>
    <numFmt numFmtId="166" formatCode="#,##0.0_ ;[Red]\-#,##0.0\ "/>
    <numFmt numFmtId="167" formatCode="#,##0.00000"/>
    <numFmt numFmtId="168" formatCode="000"/>
    <numFmt numFmtId="169" formatCode="00;[Red]\-00;&quot;&quot;"/>
    <numFmt numFmtId="170" formatCode="0000000000;[Red]\-0000000000;&quot;&quot;"/>
    <numFmt numFmtId="171" formatCode="000;[Red]\-000;&quot;&quot;"/>
    <numFmt numFmtId="172" formatCode="#,##0.0;[Red]\-#,##0.0;0.0"/>
    <numFmt numFmtId="173" formatCode="#,##0.00;[Red]\-#,##0.00;0.00"/>
    <numFmt numFmtId="174" formatCode="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2" fillId="0" borderId="0"/>
    <xf numFmtId="0" fontId="10" fillId="0" borderId="0"/>
    <xf numFmtId="0" fontId="1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7">
    <xf numFmtId="0" fontId="0" fillId="0" borderId="0" xfId="0"/>
    <xf numFmtId="0" fontId="10" fillId="0" borderId="0" xfId="10"/>
    <xf numFmtId="0" fontId="10" fillId="0" borderId="0" xfId="10" applyFill="1"/>
    <xf numFmtId="164" fontId="7" fillId="2" borderId="0" xfId="10" applyNumberFormat="1" applyFont="1" applyFill="1"/>
    <xf numFmtId="0" fontId="16" fillId="0" borderId="0" xfId="42" applyFont="1" applyFill="1"/>
    <xf numFmtId="0" fontId="18" fillId="2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164" fontId="8" fillId="0" borderId="0" xfId="10" applyNumberFormat="1" applyFont="1" applyFill="1" applyAlignment="1">
      <alignment horizontal="right"/>
    </xf>
    <xf numFmtId="0" fontId="19" fillId="0" borderId="1" xfId="42" applyFont="1" applyFill="1" applyBorder="1" applyAlignment="1">
      <alignment horizontal="center" vertical="center"/>
    </xf>
    <xf numFmtId="0" fontId="19" fillId="0" borderId="1" xfId="42" applyFont="1" applyFill="1" applyBorder="1" applyAlignment="1">
      <alignment horizontal="center" vertical="center" wrapText="1"/>
    </xf>
    <xf numFmtId="164" fontId="5" fillId="2" borderId="1" xfId="10" applyNumberFormat="1" applyFont="1" applyFill="1" applyBorder="1" applyAlignment="1">
      <alignment horizontal="center" vertical="center" wrapText="1"/>
    </xf>
    <xf numFmtId="0" fontId="19" fillId="0" borderId="1" xfId="42" applyFont="1" applyFill="1" applyBorder="1"/>
    <xf numFmtId="164" fontId="5" fillId="2" borderId="1" xfId="42" applyNumberFormat="1" applyFont="1" applyFill="1" applyBorder="1" applyAlignment="1">
      <alignment vertical="center"/>
    </xf>
    <xf numFmtId="164" fontId="10" fillId="0" borderId="0" xfId="10" applyNumberFormat="1"/>
    <xf numFmtId="0" fontId="20" fillId="0" borderId="0" xfId="10" applyFont="1"/>
    <xf numFmtId="164" fontId="20" fillId="0" borderId="0" xfId="10" applyNumberFormat="1" applyFont="1"/>
    <xf numFmtId="0" fontId="3" fillId="0" borderId="1" xfId="10" applyFont="1" applyBorder="1"/>
    <xf numFmtId="0" fontId="5" fillId="0" borderId="1" xfId="10" applyFont="1" applyBorder="1" applyAlignment="1">
      <alignment horizontal="center"/>
    </xf>
    <xf numFmtId="0" fontId="4" fillId="0" borderId="1" xfId="10" applyFont="1" applyBorder="1" applyAlignment="1">
      <alignment wrapText="1"/>
    </xf>
    <xf numFmtId="0" fontId="12" fillId="0" borderId="1" xfId="42" applyFont="1" applyFill="1" applyBorder="1" applyAlignment="1">
      <alignment horizontal="center" vertical="center"/>
    </xf>
    <xf numFmtId="164" fontId="4" fillId="2" borderId="1" xfId="10" applyNumberFormat="1" applyFont="1" applyFill="1" applyBorder="1" applyAlignment="1">
      <alignment vertical="center"/>
    </xf>
    <xf numFmtId="0" fontId="4" fillId="0" borderId="1" xfId="47" applyFont="1" applyBorder="1" applyAlignment="1" applyProtection="1">
      <alignment wrapText="1"/>
    </xf>
    <xf numFmtId="0" fontId="12" fillId="2" borderId="1" xfId="41" applyFont="1" applyFill="1" applyBorder="1" applyAlignment="1">
      <alignment horizontal="center" vertical="center"/>
    </xf>
    <xf numFmtId="0" fontId="8" fillId="0" borderId="0" xfId="26" applyFont="1"/>
    <xf numFmtId="0" fontId="5" fillId="0" borderId="1" xfId="10" applyFont="1" applyBorder="1" applyAlignment="1">
      <alignment horizontal="left" wrapText="1"/>
    </xf>
    <xf numFmtId="0" fontId="4" fillId="0" borderId="1" xfId="10" applyFont="1" applyBorder="1" applyAlignment="1">
      <alignment horizontal="center" vertical="center" wrapText="1"/>
    </xf>
    <xf numFmtId="164" fontId="4" fillId="0" borderId="1" xfId="10" applyNumberFormat="1" applyFont="1" applyBorder="1" applyAlignment="1">
      <alignment vertical="center" wrapText="1"/>
    </xf>
    <xf numFmtId="0" fontId="4" fillId="0" borderId="0" xfId="10" applyFont="1"/>
    <xf numFmtId="0" fontId="19" fillId="0" borderId="1" xfId="42" applyFont="1" applyFill="1" applyBorder="1" applyAlignment="1"/>
    <xf numFmtId="0" fontId="12" fillId="0" borderId="1" xfId="47" applyFont="1" applyBorder="1" applyAlignment="1" applyProtection="1">
      <alignment wrapText="1"/>
    </xf>
    <xf numFmtId="0" fontId="4" fillId="0" borderId="1" xfId="10" applyFont="1" applyBorder="1" applyAlignment="1">
      <alignment horizontal="center"/>
    </xf>
    <xf numFmtId="164" fontId="4" fillId="2" borderId="1" xfId="42" applyNumberFormat="1" applyFont="1" applyFill="1" applyBorder="1" applyAlignment="1">
      <alignment vertical="center"/>
    </xf>
    <xf numFmtId="0" fontId="4" fillId="0" borderId="1" xfId="10" applyFont="1" applyBorder="1" applyAlignment="1">
      <alignment horizontal="center" wrapText="1"/>
    </xf>
    <xf numFmtId="0" fontId="4" fillId="0" borderId="1" xfId="42" applyFont="1" applyFill="1" applyBorder="1" applyAlignment="1">
      <alignment horizontal="left" vertical="center" wrapText="1"/>
    </xf>
    <xf numFmtId="0" fontId="19" fillId="0" borderId="1" xfId="42" applyFont="1" applyFill="1" applyBorder="1" applyAlignment="1">
      <alignment wrapText="1"/>
    </xf>
    <xf numFmtId="0" fontId="4" fillId="2" borderId="1" xfId="42" applyFont="1" applyFill="1" applyBorder="1" applyAlignment="1">
      <alignment wrapText="1"/>
    </xf>
    <xf numFmtId="0" fontId="12" fillId="2" borderId="1" xfId="42" applyFont="1" applyFill="1" applyBorder="1" applyAlignment="1">
      <alignment horizontal="center" vertical="center"/>
    </xf>
    <xf numFmtId="0" fontId="10" fillId="2" borderId="0" xfId="10" applyFill="1"/>
    <xf numFmtId="0" fontId="19" fillId="2" borderId="1" xfId="42" applyFont="1" applyFill="1" applyBorder="1" applyAlignment="1">
      <alignment wrapText="1"/>
    </xf>
    <xf numFmtId="0" fontId="19" fillId="2" borderId="1" xfId="42" applyFont="1" applyFill="1" applyBorder="1" applyAlignment="1">
      <alignment horizontal="center" vertical="center"/>
    </xf>
    <xf numFmtId="165" fontId="20" fillId="2" borderId="0" xfId="10" applyNumberFormat="1" applyFont="1" applyFill="1" applyBorder="1"/>
    <xf numFmtId="165" fontId="20" fillId="2" borderId="0" xfId="10" applyNumberFormat="1" applyFont="1" applyFill="1"/>
    <xf numFmtId="0" fontId="20" fillId="2" borderId="0" xfId="10" applyFont="1" applyFill="1"/>
    <xf numFmtId="0" fontId="12" fillId="2" borderId="1" xfId="42" applyFont="1" applyFill="1" applyBorder="1" applyAlignment="1">
      <alignment wrapText="1"/>
    </xf>
    <xf numFmtId="164" fontId="4" fillId="2" borderId="1" xfId="10" applyNumberFormat="1" applyFont="1" applyFill="1" applyBorder="1"/>
    <xf numFmtId="165" fontId="10" fillId="2" borderId="0" xfId="10" applyNumberFormat="1" applyFill="1" applyBorder="1"/>
    <xf numFmtId="165" fontId="10" fillId="2" borderId="0" xfId="10" applyNumberFormat="1" applyFill="1"/>
    <xf numFmtId="0" fontId="12" fillId="0" borderId="1" xfId="42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2" borderId="1" xfId="42" applyFont="1" applyFill="1" applyBorder="1" applyAlignment="1">
      <alignment vertical="top" wrapText="1"/>
    </xf>
    <xf numFmtId="0" fontId="4" fillId="0" borderId="1" xfId="10" applyFont="1" applyBorder="1"/>
    <xf numFmtId="0" fontId="11" fillId="0" borderId="1" xfId="0" applyFont="1" applyBorder="1" applyAlignment="1">
      <alignment wrapText="1"/>
    </xf>
    <xf numFmtId="0" fontId="4" fillId="0" borderId="1" xfId="42" applyFont="1" applyFill="1" applyBorder="1" applyAlignment="1">
      <alignment wrapText="1"/>
    </xf>
    <xf numFmtId="0" fontId="4" fillId="0" borderId="1" xfId="10" applyFont="1" applyBorder="1" applyAlignment="1">
      <alignment horizontal="left" wrapText="1"/>
    </xf>
    <xf numFmtId="0" fontId="4" fillId="0" borderId="1" xfId="10" applyFont="1" applyBorder="1" applyAlignment="1">
      <alignment horizontal="center" vertical="center"/>
    </xf>
    <xf numFmtId="0" fontId="10" fillId="0" borderId="0" xfId="10" applyFont="1"/>
    <xf numFmtId="0" fontId="12" fillId="0" borderId="1" xfId="10" applyFont="1" applyFill="1" applyBorder="1" applyAlignment="1">
      <alignment horizontal="left" vertical="top" wrapText="1"/>
    </xf>
    <xf numFmtId="0" fontId="12" fillId="2" borderId="1" xfId="42" applyFont="1" applyFill="1" applyBorder="1" applyAlignment="1">
      <alignment horizontal="left" vertical="top" wrapText="1"/>
    </xf>
    <xf numFmtId="0" fontId="12" fillId="0" borderId="1" xfId="42" applyFont="1" applyFill="1" applyBorder="1" applyAlignment="1">
      <alignment horizontal="left" vertical="top" wrapText="1"/>
    </xf>
    <xf numFmtId="164" fontId="5" fillId="0" borderId="1" xfId="10" applyNumberFormat="1" applyFont="1" applyFill="1" applyBorder="1" applyAlignment="1">
      <alignment vertical="center" wrapText="1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>
      <alignment horizontal="justify" vertical="center" wrapText="1"/>
    </xf>
    <xf numFmtId="0" fontId="4" fillId="0" borderId="1" xfId="10" applyFont="1" applyFill="1" applyBorder="1" applyAlignment="1">
      <alignment horizontal="center" vertical="center" wrapText="1"/>
    </xf>
    <xf numFmtId="165" fontId="10" fillId="0" borderId="0" xfId="10" applyNumberFormat="1"/>
    <xf numFmtId="0" fontId="5" fillId="0" borderId="1" xfId="10" applyFont="1" applyFill="1" applyBorder="1" applyAlignment="1">
      <alignment horizontal="justify" vertical="center" wrapText="1"/>
    </xf>
    <xf numFmtId="0" fontId="5" fillId="0" borderId="1" xfId="10" applyFont="1" applyFill="1" applyBorder="1" applyAlignment="1">
      <alignment horizontal="center" vertical="center" wrapText="1"/>
    </xf>
    <xf numFmtId="166" fontId="4" fillId="2" borderId="1" xfId="43" applyNumberFormat="1" applyFont="1" applyFill="1" applyBorder="1" applyAlignment="1">
      <alignment horizontal="left" vertical="top" wrapText="1"/>
    </xf>
    <xf numFmtId="49" fontId="12" fillId="2" borderId="1" xfId="42" applyNumberFormat="1" applyFont="1" applyFill="1" applyBorder="1" applyAlignment="1">
      <alignment horizontal="center" vertical="center"/>
    </xf>
    <xf numFmtId="164" fontId="5" fillId="2" borderId="1" xfId="42" applyNumberFormat="1" applyFont="1" applyFill="1" applyBorder="1" applyAlignment="1">
      <alignment horizontal="right" vertical="center"/>
    </xf>
    <xf numFmtId="0" fontId="12" fillId="2" borderId="1" xfId="5" applyFont="1" applyFill="1" applyBorder="1" applyAlignment="1">
      <alignment horizontal="left" vertical="center" wrapText="1"/>
    </xf>
    <xf numFmtId="164" fontId="4" fillId="2" borderId="1" xfId="42" applyNumberFormat="1" applyFont="1" applyFill="1" applyBorder="1" applyAlignment="1">
      <alignment horizontal="right" vertical="center"/>
    </xf>
    <xf numFmtId="164" fontId="12" fillId="2" borderId="1" xfId="42" applyNumberFormat="1" applyFont="1" applyFill="1" applyBorder="1" applyAlignment="1">
      <alignment vertical="center"/>
    </xf>
    <xf numFmtId="164" fontId="19" fillId="0" borderId="1" xfId="42" applyNumberFormat="1" applyFont="1" applyFill="1" applyBorder="1" applyAlignment="1">
      <alignment vertical="center"/>
    </xf>
    <xf numFmtId="0" fontId="20" fillId="0" borderId="0" xfId="10" applyFont="1" applyFill="1"/>
    <xf numFmtId="0" fontId="12" fillId="0" borderId="1" xfId="35" applyFont="1" applyFill="1" applyBorder="1" applyAlignment="1">
      <alignment wrapText="1"/>
    </xf>
    <xf numFmtId="164" fontId="4" fillId="2" borderId="1" xfId="10" applyNumberFormat="1" applyFont="1" applyFill="1" applyBorder="1" applyAlignment="1">
      <alignment horizontal="right" vertical="center"/>
    </xf>
    <xf numFmtId="0" fontId="23" fillId="0" borderId="1" xfId="10" applyFont="1" applyBorder="1" applyAlignment="1">
      <alignment horizontal="justify" wrapText="1"/>
    </xf>
    <xf numFmtId="164" fontId="5" fillId="2" borderId="1" xfId="10" applyNumberFormat="1" applyFont="1" applyFill="1" applyBorder="1" applyAlignment="1">
      <alignment horizontal="right" vertical="center"/>
    </xf>
    <xf numFmtId="0" fontId="25" fillId="0" borderId="1" xfId="10" applyFont="1" applyBorder="1" applyAlignment="1">
      <alignment vertical="center" wrapText="1"/>
    </xf>
    <xf numFmtId="0" fontId="12" fillId="0" borderId="1" xfId="10" applyFont="1" applyBorder="1" applyAlignment="1">
      <alignment horizontal="center" vertical="center"/>
    </xf>
    <xf numFmtId="164" fontId="4" fillId="3" borderId="1" xfId="10" applyNumberFormat="1" applyFont="1" applyFill="1" applyBorder="1" applyAlignment="1">
      <alignment horizontal="right" vertical="center"/>
    </xf>
    <xf numFmtId="0" fontId="19" fillId="0" borderId="0" xfId="42" applyFont="1" applyFill="1" applyBorder="1" applyAlignment="1">
      <alignment wrapText="1"/>
    </xf>
    <xf numFmtId="0" fontId="19" fillId="0" borderId="0" xfId="42" applyFont="1" applyFill="1" applyBorder="1" applyAlignment="1">
      <alignment horizontal="center" vertical="center"/>
    </xf>
    <xf numFmtId="164" fontId="4" fillId="2" borderId="0" xfId="10" applyNumberFormat="1" applyFont="1" applyFill="1"/>
    <xf numFmtId="0" fontId="12" fillId="0" borderId="0" xfId="42" applyFont="1" applyFill="1"/>
    <xf numFmtId="167" fontId="10" fillId="0" borderId="0" xfId="10" applyNumberFormat="1"/>
    <xf numFmtId="0" fontId="16" fillId="0" borderId="0" xfId="34" applyFont="1" applyFill="1"/>
    <xf numFmtId="0" fontId="8" fillId="0" borderId="0" xfId="34" applyFont="1" applyFill="1" applyAlignment="1"/>
    <xf numFmtId="0" fontId="18" fillId="0" borderId="0" xfId="34" applyFont="1" applyFill="1" applyAlignment="1">
      <alignment horizontal="center" vertical="center" wrapText="1"/>
    </xf>
    <xf numFmtId="0" fontId="27" fillId="0" borderId="1" xfId="34" applyFont="1" applyFill="1" applyBorder="1" applyAlignment="1">
      <alignment horizontal="center" vertical="center" wrapText="1"/>
    </xf>
    <xf numFmtId="0" fontId="26" fillId="0" borderId="1" xfId="34" applyFont="1" applyFill="1" applyBorder="1" applyAlignment="1">
      <alignment horizontal="center" vertical="center"/>
    </xf>
    <xf numFmtId="0" fontId="26" fillId="0" borderId="1" xfId="34" applyFont="1" applyFill="1" applyBorder="1"/>
    <xf numFmtId="0" fontId="16" fillId="0" borderId="0" xfId="34" applyFont="1" applyFill="1" applyAlignment="1">
      <alignment wrapText="1"/>
    </xf>
    <xf numFmtId="0" fontId="16" fillId="0" borderId="1" xfId="34" applyFont="1" applyFill="1" applyBorder="1" applyAlignment="1">
      <alignment horizontal="center" vertical="center"/>
    </xf>
    <xf numFmtId="0" fontId="16" fillId="2" borderId="1" xfId="34" applyFont="1" applyFill="1" applyBorder="1" applyAlignment="1">
      <alignment horizontal="center" vertical="center"/>
    </xf>
    <xf numFmtId="0" fontId="16" fillId="0" borderId="1" xfId="42" applyFont="1" applyFill="1" applyBorder="1" applyAlignment="1">
      <alignment horizontal="center" vertical="center"/>
    </xf>
    <xf numFmtId="0" fontId="16" fillId="3" borderId="1" xfId="34" applyFont="1" applyFill="1" applyBorder="1" applyAlignment="1">
      <alignment horizontal="center" vertical="center"/>
    </xf>
    <xf numFmtId="0" fontId="16" fillId="3" borderId="0" xfId="34" applyFont="1" applyFill="1" applyAlignment="1">
      <alignment wrapText="1"/>
    </xf>
    <xf numFmtId="49" fontId="16" fillId="0" borderId="1" xfId="42" applyNumberFormat="1" applyFont="1" applyFill="1" applyBorder="1" applyAlignment="1">
      <alignment horizontal="center" vertical="center"/>
    </xf>
    <xf numFmtId="49" fontId="16" fillId="0" borderId="0" xfId="42" applyNumberFormat="1" applyFont="1" applyFill="1" applyBorder="1" applyAlignment="1">
      <alignment horizontal="center" vertical="center"/>
    </xf>
    <xf numFmtId="0" fontId="16" fillId="0" borderId="0" xfId="42" applyFont="1" applyFill="1" applyBorder="1" applyAlignment="1">
      <alignment horizontal="center" vertical="center"/>
    </xf>
    <xf numFmtId="0" fontId="30" fillId="0" borderId="0" xfId="10" applyFont="1" applyBorder="1" applyAlignment="1">
      <alignment horizontal="left" wrapText="1"/>
    </xf>
    <xf numFmtId="0" fontId="10" fillId="0" borderId="0" xfId="10" applyAlignment="1">
      <alignment vertical="top" wrapText="1"/>
    </xf>
    <xf numFmtId="0" fontId="16" fillId="0" borderId="0" xfId="34" applyFont="1" applyFill="1" applyBorder="1"/>
    <xf numFmtId="0" fontId="12" fillId="0" borderId="0" xfId="42" applyFont="1" applyFill="1" applyBorder="1"/>
    <xf numFmtId="4" fontId="10" fillId="0" borderId="0" xfId="10" applyNumberFormat="1"/>
    <xf numFmtId="0" fontId="1" fillId="0" borderId="0" xfId="1" applyProtection="1">
      <protection hidden="1"/>
    </xf>
    <xf numFmtId="0" fontId="1" fillId="0" borderId="0" xfId="1"/>
    <xf numFmtId="0" fontId="6" fillId="0" borderId="0" xfId="6"/>
    <xf numFmtId="0" fontId="6" fillId="0" borderId="0" xfId="6" applyFill="1"/>
    <xf numFmtId="0" fontId="10" fillId="0" borderId="0" xfId="7" applyFill="1" applyAlignment="1">
      <alignment horizontal="center" vertical="center"/>
    </xf>
    <xf numFmtId="0" fontId="10" fillId="0" borderId="0" xfId="7" applyFill="1"/>
    <xf numFmtId="0" fontId="10" fillId="0" borderId="0" xfId="7" applyFill="1" applyAlignment="1">
      <alignment horizontal="left"/>
    </xf>
    <xf numFmtId="164" fontId="10" fillId="0" borderId="0" xfId="7" applyNumberFormat="1" applyFill="1" applyAlignment="1">
      <alignment horizontal="right" vertical="center"/>
    </xf>
    <xf numFmtId="0" fontId="33" fillId="0" borderId="0" xfId="7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wrapText="1"/>
    </xf>
    <xf numFmtId="0" fontId="33" fillId="0" borderId="0" xfId="7" applyFont="1" applyFill="1" applyBorder="1" applyAlignment="1">
      <alignment horizontal="left" wrapText="1"/>
    </xf>
    <xf numFmtId="0" fontId="8" fillId="0" borderId="9" xfId="7" applyFont="1" applyFill="1" applyBorder="1" applyAlignment="1">
      <alignment horizontal="right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10" xfId="7" applyFont="1" applyFill="1" applyBorder="1" applyAlignment="1">
      <alignment horizontal="left" vertical="center" wrapText="1"/>
    </xf>
    <xf numFmtId="164" fontId="4" fillId="0" borderId="1" xfId="7" applyNumberFormat="1" applyFont="1" applyFill="1" applyBorder="1" applyAlignment="1">
      <alignment horizontal="right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4" fillId="0" borderId="11" xfId="7" applyFont="1" applyFill="1" applyBorder="1" applyAlignment="1">
      <alignment horizontal="left" vertical="center" wrapText="1"/>
    </xf>
    <xf numFmtId="164" fontId="11" fillId="0" borderId="1" xfId="8" applyNumberFormat="1" applyFont="1" applyFill="1" applyBorder="1" applyAlignment="1">
      <alignment horizontal="right" vertical="center"/>
    </xf>
    <xf numFmtId="0" fontId="4" fillId="0" borderId="10" xfId="7" applyFont="1" applyBorder="1" applyAlignment="1">
      <alignment horizontal="left" wrapText="1"/>
    </xf>
    <xf numFmtId="164" fontId="4" fillId="0" borderId="1" xfId="7" applyNumberFormat="1" applyFont="1" applyFill="1" applyBorder="1" applyAlignment="1">
      <alignment horizontal="right" vertical="center"/>
    </xf>
    <xf numFmtId="0" fontId="4" fillId="0" borderId="1" xfId="7" applyFont="1" applyBorder="1" applyAlignment="1">
      <alignment horizontal="left" vertical="center" wrapText="1"/>
    </xf>
    <xf numFmtId="0" fontId="4" fillId="0" borderId="1" xfId="7" applyFont="1" applyFill="1" applyBorder="1" applyAlignment="1">
      <alignment vertical="center" wrapText="1"/>
    </xf>
    <xf numFmtId="164" fontId="12" fillId="0" borderId="1" xfId="8" applyNumberFormat="1" applyFont="1" applyFill="1" applyBorder="1" applyAlignment="1">
      <alignment horizontal="right" vertical="center"/>
    </xf>
    <xf numFmtId="164" fontId="34" fillId="0" borderId="1" xfId="8" applyNumberFormat="1" applyFont="1" applyFill="1" applyBorder="1" applyAlignment="1">
      <alignment horizontal="right" vertical="center"/>
    </xf>
    <xf numFmtId="174" fontId="6" fillId="0" borderId="0" xfId="6" applyNumberFormat="1"/>
    <xf numFmtId="0" fontId="11" fillId="0" borderId="0" xfId="8" applyFont="1" applyAlignment="1">
      <alignment horizontal="center" vertical="center"/>
    </xf>
    <xf numFmtId="0" fontId="4" fillId="0" borderId="0" xfId="7" applyFont="1" applyBorder="1" applyAlignment="1">
      <alignment horizontal="center" vertical="center" wrapText="1"/>
    </xf>
    <xf numFmtId="0" fontId="11" fillId="0" borderId="0" xfId="8" applyFont="1" applyAlignment="1">
      <alignment horizontal="left"/>
    </xf>
    <xf numFmtId="164" fontId="11" fillId="0" borderId="0" xfId="8" applyNumberFormat="1" applyFont="1" applyFill="1" applyAlignment="1">
      <alignment horizontal="right" vertical="center"/>
    </xf>
    <xf numFmtId="0" fontId="35" fillId="0" borderId="0" xfId="9" applyFont="1"/>
    <xf numFmtId="0" fontId="35" fillId="0" borderId="0" xfId="9" applyFont="1" applyAlignment="1">
      <alignment horizontal="center"/>
    </xf>
    <xf numFmtId="0" fontId="7" fillId="0" borderId="0" xfId="7" applyFont="1" applyBorder="1" applyAlignment="1">
      <alignment horizontal="center" vertical="center" wrapText="1"/>
    </xf>
    <xf numFmtId="0" fontId="6" fillId="0" borderId="0" xfId="8"/>
    <xf numFmtId="0" fontId="6" fillId="0" borderId="0" xfId="8" applyFill="1"/>
    <xf numFmtId="0" fontId="3" fillId="0" borderId="0" xfId="50" applyNumberFormat="1" applyFont="1" applyFill="1" applyBorder="1" applyAlignment="1" applyProtection="1">
      <alignment wrapText="1"/>
      <protection hidden="1"/>
    </xf>
    <xf numFmtId="0" fontId="1" fillId="0" borderId="0" xfId="1" applyBorder="1"/>
    <xf numFmtId="0" fontId="3" fillId="0" borderId="0" xfId="50" applyNumberFormat="1" applyFont="1" applyFill="1" applyBorder="1" applyAlignment="1" applyProtection="1">
      <alignment horizontal="center" wrapText="1"/>
      <protection hidden="1"/>
    </xf>
    <xf numFmtId="0" fontId="3" fillId="0" borderId="0" xfId="50" applyNumberFormat="1" applyFont="1" applyFill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5" fillId="0" borderId="1" xfId="50" applyNumberFormat="1" applyFont="1" applyFill="1" applyBorder="1" applyAlignment="1" applyProtection="1">
      <alignment horizontal="center"/>
      <protection hidden="1"/>
    </xf>
    <xf numFmtId="0" fontId="7" fillId="0" borderId="0" xfId="1" applyFont="1" applyBorder="1" applyProtection="1"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0" fontId="5" fillId="0" borderId="1" xfId="50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/>
      <protection hidden="1"/>
    </xf>
    <xf numFmtId="170" fontId="4" fillId="0" borderId="1" xfId="1" applyNumberFormat="1" applyFont="1" applyFill="1" applyBorder="1" applyAlignment="1" applyProtection="1">
      <alignment horizontal="center"/>
      <protection hidden="1"/>
    </xf>
    <xf numFmtId="171" fontId="4" fillId="0" borderId="1" xfId="1" applyNumberFormat="1" applyFont="1" applyFill="1" applyBorder="1" applyAlignment="1" applyProtection="1">
      <alignment horizontal="center"/>
      <protection hidden="1"/>
    </xf>
    <xf numFmtId="172" fontId="4" fillId="0" borderId="1" xfId="1" applyNumberFormat="1" applyFont="1" applyFill="1" applyBorder="1" applyAlignment="1" applyProtection="1">
      <alignment horizontal="right"/>
      <protection hidden="1"/>
    </xf>
    <xf numFmtId="172" fontId="5" fillId="0" borderId="1" xfId="1" applyNumberFormat="1" applyFont="1" applyFill="1" applyBorder="1" applyAlignment="1" applyProtection="1">
      <alignment horizontal="right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center"/>
      <protection hidden="1"/>
    </xf>
    <xf numFmtId="170" fontId="5" fillId="0" borderId="1" xfId="1" applyNumberFormat="1" applyFont="1" applyFill="1" applyBorder="1" applyAlignment="1" applyProtection="1">
      <alignment horizontal="center"/>
      <protection hidden="1"/>
    </xf>
    <xf numFmtId="171" fontId="5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/>
    <xf numFmtId="0" fontId="35" fillId="0" borderId="0" xfId="2" applyFont="1"/>
    <xf numFmtId="0" fontId="35" fillId="0" borderId="0" xfId="2" applyFont="1" applyAlignment="1">
      <alignment horizontal="center"/>
    </xf>
    <xf numFmtId="0" fontId="37" fillId="0" borderId="0" xfId="1" applyFont="1"/>
    <xf numFmtId="0" fontId="1" fillId="0" borderId="0" xfId="1" applyBorder="1" applyProtection="1">
      <protection hidden="1"/>
    </xf>
    <xf numFmtId="168" fontId="4" fillId="0" borderId="1" xfId="1" applyNumberFormat="1" applyFont="1" applyFill="1" applyBorder="1" applyAlignment="1" applyProtection="1">
      <alignment horizontal="center"/>
      <protection hidden="1"/>
    </xf>
    <xf numFmtId="168" fontId="5" fillId="0" borderId="1" xfId="1" applyNumberFormat="1" applyFont="1" applyFill="1" applyBorder="1" applyAlignment="1" applyProtection="1">
      <alignment horizontal="center"/>
      <protection hidden="1"/>
    </xf>
    <xf numFmtId="0" fontId="7" fillId="0" borderId="0" xfId="10" applyFont="1"/>
    <xf numFmtId="0" fontId="38" fillId="0" borderId="0" xfId="0" applyFont="1" applyAlignment="1">
      <alignment horizontal="left" readingOrder="1"/>
    </xf>
    <xf numFmtId="0" fontId="7" fillId="0" borderId="0" xfId="10" applyFont="1" applyFill="1"/>
    <xf numFmtId="0" fontId="4" fillId="0" borderId="0" xfId="39" applyFont="1"/>
    <xf numFmtId="0" fontId="38" fillId="0" borderId="0" xfId="10" applyFont="1" applyAlignment="1">
      <alignment horizontal="left" readingOrder="1"/>
    </xf>
    <xf numFmtId="0" fontId="11" fillId="0" borderId="0" xfId="0" applyFont="1"/>
    <xf numFmtId="0" fontId="40" fillId="0" borderId="15" xfId="11" applyFont="1" applyBorder="1" applyAlignment="1">
      <alignment horizontal="center" wrapText="1"/>
    </xf>
    <xf numFmtId="0" fontId="40" fillId="0" borderId="15" xfId="11" applyFont="1" applyBorder="1" applyAlignment="1">
      <alignment vertical="center" wrapText="1"/>
    </xf>
    <xf numFmtId="0" fontId="40" fillId="0" borderId="15" xfId="11" applyFont="1" applyBorder="1" applyAlignment="1">
      <alignment horizontal="center" vertical="center"/>
    </xf>
    <xf numFmtId="164" fontId="40" fillId="0" borderId="15" xfId="11" applyNumberFormat="1" applyFont="1" applyBorder="1" applyAlignment="1">
      <alignment horizontal="center" vertical="center"/>
    </xf>
    <xf numFmtId="0" fontId="35" fillId="0" borderId="15" xfId="11" applyFont="1" applyBorder="1" applyAlignment="1">
      <alignment vertical="center" wrapText="1"/>
    </xf>
    <xf numFmtId="0" fontId="35" fillId="0" borderId="15" xfId="11" applyFont="1" applyBorder="1" applyAlignment="1">
      <alignment horizontal="center" vertical="center"/>
    </xf>
    <xf numFmtId="164" fontId="35" fillId="0" borderId="15" xfId="11" applyNumberFormat="1" applyFont="1" applyBorder="1" applyAlignment="1">
      <alignment horizontal="center" vertical="center"/>
    </xf>
    <xf numFmtId="0" fontId="35" fillId="0" borderId="1" xfId="10" applyFont="1" applyFill="1" applyBorder="1" applyAlignment="1">
      <alignment horizontal="left" vertical="center" wrapText="1"/>
    </xf>
    <xf numFmtId="0" fontId="35" fillId="0" borderId="1" xfId="10" applyFont="1" applyFill="1" applyBorder="1" applyAlignment="1">
      <alignment horizontal="center" vertical="center"/>
    </xf>
    <xf numFmtId="164" fontId="0" fillId="0" borderId="0" xfId="0" applyNumberFormat="1"/>
    <xf numFmtId="164" fontId="35" fillId="0" borderId="15" xfId="11" applyNumberFormat="1" applyFont="1" applyBorder="1" applyAlignment="1">
      <alignment horizontal="center" vertical="center" wrapText="1"/>
    </xf>
    <xf numFmtId="174" fontId="40" fillId="0" borderId="15" xfId="11" applyNumberFormat="1" applyFont="1" applyBorder="1" applyAlignment="1">
      <alignment horizontal="center" vertical="center" wrapText="1"/>
    </xf>
    <xf numFmtId="0" fontId="35" fillId="0" borderId="16" xfId="11" applyFont="1" applyBorder="1" applyAlignment="1">
      <alignment vertical="center" wrapText="1"/>
    </xf>
    <xf numFmtId="0" fontId="35" fillId="0" borderId="16" xfId="11" applyFont="1" applyBorder="1" applyAlignment="1">
      <alignment horizontal="center" vertical="center"/>
    </xf>
    <xf numFmtId="164" fontId="35" fillId="0" borderId="16" xfId="11" applyNumberFormat="1" applyFont="1" applyBorder="1" applyAlignment="1">
      <alignment horizontal="center" vertical="center"/>
    </xf>
    <xf numFmtId="0" fontId="35" fillId="0" borderId="17" xfId="11" applyFont="1" applyBorder="1" applyAlignment="1">
      <alignment horizontal="center" vertical="center"/>
    </xf>
    <xf numFmtId="164" fontId="35" fillId="0" borderId="1" xfId="11" applyNumberFormat="1" applyFont="1" applyBorder="1" applyAlignment="1">
      <alignment horizontal="center" vertical="center"/>
    </xf>
    <xf numFmtId="0" fontId="40" fillId="0" borderId="1" xfId="11" applyFont="1" applyBorder="1" applyAlignment="1">
      <alignment wrapText="1"/>
    </xf>
    <xf numFmtId="2" fontId="35" fillId="0" borderId="1" xfId="11" applyNumberFormat="1" applyFont="1" applyBorder="1" applyAlignment="1">
      <alignment horizontal="center"/>
    </xf>
    <xf numFmtId="174" fontId="35" fillId="0" borderId="1" xfId="11" applyNumberFormat="1" applyFont="1" applyBorder="1" applyAlignment="1">
      <alignment horizontal="center"/>
    </xf>
    <xf numFmtId="0" fontId="35" fillId="0" borderId="1" xfId="11" applyFont="1" applyBorder="1" applyAlignment="1">
      <alignment wrapText="1"/>
    </xf>
    <xf numFmtId="0" fontId="35" fillId="0" borderId="0" xfId="11" applyFont="1" applyFill="1" applyBorder="1" applyAlignment="1">
      <alignment wrapText="1"/>
    </xf>
    <xf numFmtId="0" fontId="35" fillId="0" borderId="0" xfId="10" applyFont="1" applyAlignment="1">
      <alignment horizontal="right"/>
    </xf>
    <xf numFmtId="0" fontId="10" fillId="0" borderId="0" xfId="10" applyAlignment="1">
      <alignment horizontal="right"/>
    </xf>
    <xf numFmtId="0" fontId="17" fillId="0" borderId="0" xfId="42" applyFont="1" applyFill="1" applyAlignment="1">
      <alignment horizontal="center" vertical="center" wrapText="1"/>
    </xf>
    <xf numFmtId="0" fontId="19" fillId="0" borderId="1" xfId="42" applyFont="1" applyFill="1" applyBorder="1" applyAlignment="1">
      <alignment horizontal="center" wrapText="1"/>
    </xf>
    <xf numFmtId="164" fontId="4" fillId="2" borderId="0" xfId="10" applyNumberFormat="1" applyFont="1" applyFill="1" applyAlignment="1">
      <alignment horizontal="right"/>
    </xf>
    <xf numFmtId="0" fontId="26" fillId="0" borderId="3" xfId="34" applyFont="1" applyFill="1" applyBorder="1" applyAlignment="1">
      <alignment horizontal="left" vertical="center" wrapText="1"/>
    </xf>
    <xf numFmtId="0" fontId="28" fillId="0" borderId="2" xfId="34" applyFont="1" applyBorder="1" applyAlignment="1">
      <alignment horizontal="left" vertical="center" wrapText="1"/>
    </xf>
    <xf numFmtId="0" fontId="18" fillId="0" borderId="0" xfId="34" applyFont="1" applyFill="1" applyAlignment="1">
      <alignment horizontal="center" vertical="center" wrapText="1"/>
    </xf>
    <xf numFmtId="0" fontId="26" fillId="0" borderId="3" xfId="34" applyFont="1" applyFill="1" applyBorder="1" applyAlignment="1">
      <alignment horizontal="center"/>
    </xf>
    <xf numFmtId="0" fontId="26" fillId="0" borderId="2" xfId="34" applyFont="1" applyFill="1" applyBorder="1" applyAlignment="1">
      <alignment horizontal="center"/>
    </xf>
    <xf numFmtId="0" fontId="26" fillId="0" borderId="4" xfId="34" applyFont="1" applyFill="1" applyBorder="1" applyAlignment="1">
      <alignment horizontal="center" vertical="center" wrapText="1"/>
    </xf>
    <xf numFmtId="0" fontId="6" fillId="0" borderId="5" xfId="34" applyBorder="1" applyAlignment="1">
      <alignment horizontal="center"/>
    </xf>
    <xf numFmtId="0" fontId="6" fillId="0" borderId="6" xfId="34" applyBorder="1" applyAlignment="1">
      <alignment horizontal="center"/>
    </xf>
    <xf numFmtId="0" fontId="6" fillId="0" borderId="7" xfId="34" applyBorder="1" applyAlignment="1">
      <alignment horizontal="center"/>
    </xf>
    <xf numFmtId="0" fontId="16" fillId="0" borderId="3" xfId="34" applyFont="1" applyFill="1" applyBorder="1" applyAlignment="1">
      <alignment horizontal="left" vertical="center" wrapText="1"/>
    </xf>
    <xf numFmtId="0" fontId="16" fillId="0" borderId="2" xfId="34" applyFont="1" applyFill="1" applyBorder="1" applyAlignment="1">
      <alignment horizontal="left" vertical="center" wrapText="1"/>
    </xf>
    <xf numFmtId="0" fontId="4" fillId="0" borderId="3" xfId="10" applyFont="1" applyBorder="1" applyAlignment="1">
      <alignment horizontal="left" wrapText="1"/>
    </xf>
    <xf numFmtId="0" fontId="4" fillId="0" borderId="2" xfId="10" applyFont="1" applyBorder="1" applyAlignment="1">
      <alignment horizontal="left" wrapText="1"/>
    </xf>
    <xf numFmtId="0" fontId="16" fillId="3" borderId="3" xfId="34" applyFont="1" applyFill="1" applyBorder="1" applyAlignment="1">
      <alignment horizontal="left" vertical="center" wrapText="1"/>
    </xf>
    <xf numFmtId="0" fontId="28" fillId="3" borderId="2" xfId="34" applyFont="1" applyFill="1" applyBorder="1" applyAlignment="1">
      <alignment horizontal="left" vertical="center" wrapText="1"/>
    </xf>
    <xf numFmtId="0" fontId="16" fillId="0" borderId="1" xfId="34" applyFont="1" applyFill="1" applyBorder="1" applyAlignment="1">
      <alignment horizontal="left" vertical="center" wrapText="1"/>
    </xf>
    <xf numFmtId="0" fontId="29" fillId="0" borderId="1" xfId="34" applyFont="1" applyBorder="1" applyAlignment="1">
      <alignment horizontal="left" vertical="center" wrapText="1"/>
    </xf>
    <xf numFmtId="0" fontId="30" fillId="0" borderId="0" xfId="10" applyFont="1" applyAlignment="1">
      <alignment horizontal="left" vertical="top" wrapText="1"/>
    </xf>
    <xf numFmtId="164" fontId="4" fillId="2" borderId="0" xfId="10" applyNumberFormat="1" applyFont="1" applyFill="1" applyBorder="1" applyAlignment="1">
      <alignment horizontal="center"/>
    </xf>
    <xf numFmtId="0" fontId="26" fillId="0" borderId="8" xfId="34" applyFont="1" applyFill="1" applyBorder="1" applyAlignment="1">
      <alignment horizontal="left" vertical="center" wrapText="1"/>
    </xf>
    <xf numFmtId="0" fontId="30" fillId="0" borderId="1" xfId="10" applyFont="1" applyBorder="1" applyAlignment="1">
      <alignment horizontal="left" wrapText="1"/>
    </xf>
    <xf numFmtId="0" fontId="35" fillId="0" borderId="0" xfId="2" applyFont="1" applyAlignment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5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3" applyFont="1" applyAlignment="1">
      <alignment horizontal="center" wrapText="1"/>
    </xf>
    <xf numFmtId="173" fontId="5" fillId="0" borderId="3" xfId="1" applyNumberFormat="1" applyFont="1" applyFill="1" applyBorder="1" applyAlignment="1" applyProtection="1">
      <alignment horizontal="left"/>
      <protection hidden="1"/>
    </xf>
    <xf numFmtId="173" fontId="5" fillId="0" borderId="13" xfId="1" applyNumberFormat="1" applyFont="1" applyFill="1" applyBorder="1" applyAlignment="1" applyProtection="1">
      <alignment horizontal="left"/>
      <protection hidden="1"/>
    </xf>
    <xf numFmtId="173" fontId="5" fillId="0" borderId="2" xfId="1" applyNumberFormat="1" applyFont="1" applyFill="1" applyBorder="1" applyAlignment="1" applyProtection="1">
      <alignment horizontal="left"/>
      <protection hidden="1"/>
    </xf>
    <xf numFmtId="0" fontId="36" fillId="0" borderId="0" xfId="1" applyFont="1" applyAlignment="1" applyProtection="1">
      <alignment horizontal="center" vertical="center" wrapText="1"/>
      <protection hidden="1"/>
    </xf>
    <xf numFmtId="0" fontId="5" fillId="0" borderId="1" xfId="50" applyNumberFormat="1" applyFont="1" applyFill="1" applyBorder="1" applyAlignment="1" applyProtection="1">
      <alignment horizontal="center" wrapText="1"/>
      <protection hidden="1"/>
    </xf>
    <xf numFmtId="0" fontId="36" fillId="0" borderId="0" xfId="5" applyFont="1" applyAlignment="1">
      <alignment horizontal="center" wrapText="1"/>
    </xf>
    <xf numFmtId="0" fontId="11" fillId="0" borderId="1" xfId="8" applyFont="1" applyBorder="1" applyAlignment="1">
      <alignment horizontal="center" vertical="center"/>
    </xf>
    <xf numFmtId="0" fontId="4" fillId="0" borderId="10" xfId="7" applyFont="1" applyBorder="1" applyAlignment="1">
      <alignment horizontal="left" vertical="center" wrapText="1"/>
    </xf>
    <xf numFmtId="0" fontId="4" fillId="0" borderId="11" xfId="7" applyFont="1" applyBorder="1" applyAlignment="1">
      <alignment horizontal="left" vertical="center" wrapText="1"/>
    </xf>
    <xf numFmtId="0" fontId="34" fillId="0" borderId="3" xfId="8" applyFont="1" applyBorder="1" applyAlignment="1">
      <alignment horizontal="left" vertical="center"/>
    </xf>
    <xf numFmtId="0" fontId="34" fillId="0" borderId="13" xfId="8" applyFont="1" applyBorder="1" applyAlignment="1">
      <alignment horizontal="left" vertical="center"/>
    </xf>
    <xf numFmtId="0" fontId="34" fillId="0" borderId="2" xfId="8" applyFont="1" applyBorder="1" applyAlignment="1">
      <alignment horizontal="left" vertical="center"/>
    </xf>
    <xf numFmtId="0" fontId="35" fillId="0" borderId="0" xfId="9" applyFont="1" applyAlignment="1">
      <alignment horizontal="right"/>
    </xf>
    <xf numFmtId="0" fontId="11" fillId="0" borderId="10" xfId="8" applyFont="1" applyBorder="1" applyAlignment="1">
      <alignment horizontal="center" vertical="center"/>
    </xf>
    <xf numFmtId="0" fontId="11" fillId="0" borderId="12" xfId="8" applyFont="1" applyBorder="1" applyAlignment="1">
      <alignment horizontal="center" vertical="center"/>
    </xf>
    <xf numFmtId="0" fontId="4" fillId="0" borderId="12" xfId="7" applyFont="1" applyBorder="1" applyAlignment="1">
      <alignment horizontal="left" vertical="center" wrapText="1"/>
    </xf>
    <xf numFmtId="0" fontId="11" fillId="0" borderId="11" xfId="8" applyFont="1" applyBorder="1" applyAlignment="1">
      <alignment horizontal="center" vertical="center"/>
    </xf>
    <xf numFmtId="0" fontId="11" fillId="0" borderId="10" xfId="8" applyFont="1" applyFill="1" applyBorder="1" applyAlignment="1">
      <alignment horizontal="center" vertical="center"/>
    </xf>
    <xf numFmtId="0" fontId="11" fillId="0" borderId="11" xfId="8" applyFont="1" applyFill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2" borderId="10" xfId="7" applyFont="1" applyFill="1" applyBorder="1" applyAlignment="1">
      <alignment horizontal="left" vertical="center" wrapText="1"/>
    </xf>
    <xf numFmtId="0" fontId="4" fillId="2" borderId="11" xfId="7" applyFont="1" applyFill="1" applyBorder="1" applyAlignment="1">
      <alignment horizontal="left" vertical="center" wrapText="1"/>
    </xf>
    <xf numFmtId="0" fontId="11" fillId="0" borderId="10" xfId="8" applyFont="1" applyBorder="1" applyAlignment="1">
      <alignment vertical="center" wrapText="1"/>
    </xf>
    <xf numFmtId="0" fontId="11" fillId="0" borderId="11" xfId="8" applyFont="1" applyBorder="1" applyAlignment="1">
      <alignment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2" borderId="12" xfId="7" applyFont="1" applyFill="1" applyBorder="1" applyAlignment="1">
      <alignment horizontal="left" vertical="center" wrapText="1"/>
    </xf>
    <xf numFmtId="0" fontId="4" fillId="0" borderId="10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10" xfId="7" applyFont="1" applyFill="1" applyBorder="1" applyAlignment="1">
      <alignment horizontal="left" vertical="center" wrapText="1"/>
    </xf>
    <xf numFmtId="0" fontId="4" fillId="0" borderId="11" xfId="7" applyFont="1" applyFill="1" applyBorder="1" applyAlignment="1">
      <alignment horizontal="left" vertical="center" wrapText="1"/>
    </xf>
    <xf numFmtId="0" fontId="32" fillId="0" borderId="0" xfId="7" applyFont="1" applyFill="1" applyBorder="1" applyAlignment="1">
      <alignment horizontal="center" wrapText="1"/>
    </xf>
    <xf numFmtId="164" fontId="4" fillId="0" borderId="10" xfId="7" applyNumberFormat="1" applyFont="1" applyFill="1" applyBorder="1" applyAlignment="1">
      <alignment horizontal="center" vertical="center" wrapText="1"/>
    </xf>
    <xf numFmtId="164" fontId="4" fillId="0" borderId="11" xfId="7" applyNumberFormat="1" applyFont="1" applyFill="1" applyBorder="1" applyAlignment="1">
      <alignment horizontal="center" vertical="center" wrapText="1"/>
    </xf>
    <xf numFmtId="0" fontId="36" fillId="0" borderId="0" xfId="11" applyFont="1" applyAlignment="1">
      <alignment horizontal="center" wrapText="1"/>
    </xf>
    <xf numFmtId="0" fontId="39" fillId="0" borderId="0" xfId="10" applyFont="1" applyAlignment="1">
      <alignment horizontal="center" wrapText="1"/>
    </xf>
    <xf numFmtId="0" fontId="4" fillId="0" borderId="14" xfId="11" applyFont="1" applyBorder="1" applyAlignment="1">
      <alignment horizontal="right"/>
    </xf>
  </cellXfs>
  <cellStyles count="53">
    <cellStyle name="Excel Built-in Обычный 10" xfId="11"/>
    <cellStyle name="Гиперссылка" xfId="47" builtinId="8"/>
    <cellStyle name="Обычный" xfId="0" builtinId="0"/>
    <cellStyle name="Обычный 10" xfId="10"/>
    <cellStyle name="Обычный 11" xfId="12"/>
    <cellStyle name="Обычный 2" xfId="1"/>
    <cellStyle name="Обычный 2 10" xfId="2"/>
    <cellStyle name="Обычный 2 10 2" xfId="9"/>
    <cellStyle name="Обычный 2 10 2 2" xfId="51"/>
    <cellStyle name="Обычный 2 10 3" xfId="52"/>
    <cellStyle name="Обычный 2 11" xfId="3"/>
    <cellStyle name="Обычный 2 11 2" xfId="4"/>
    <cellStyle name="Обычный 2 11 3" xfId="5"/>
    <cellStyle name="Обычный 2 11 4" xfId="13"/>
    <cellStyle name="Обычный 2 11 4 2" xfId="48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3" xfId="19"/>
    <cellStyle name="Обычный 2 14" xfId="20"/>
    <cellStyle name="Обычный 2 14 2" xfId="21"/>
    <cellStyle name="Обычный 2 14 3" xfId="22"/>
    <cellStyle name="Обычный 2 15" xfId="23"/>
    <cellStyle name="Обычный 2 16" xfId="24"/>
    <cellStyle name="Обычный 2 17" xfId="25"/>
    <cellStyle name="Обычный 2 18" xfId="49"/>
    <cellStyle name="Обычный 2 2" xfId="26"/>
    <cellStyle name="Обычный 2 3" xfId="27"/>
    <cellStyle name="Обычный 2 4" xfId="28"/>
    <cellStyle name="Обычный 2 5" xfId="29"/>
    <cellStyle name="Обычный 2 6" xfId="30"/>
    <cellStyle name="Обычный 2 7" xfId="31"/>
    <cellStyle name="Обычный 2 8" xfId="32"/>
    <cellStyle name="Обычный 2 9" xfId="33"/>
    <cellStyle name="Обычный 3" xfId="34"/>
    <cellStyle name="Обычный 3 2" xfId="35"/>
    <cellStyle name="Обычный 4" xfId="36"/>
    <cellStyle name="Обычный 4 2" xfId="8"/>
    <cellStyle name="Обычный 4 3" xfId="37"/>
    <cellStyle name="Обычный 5" xfId="38"/>
    <cellStyle name="Обычный 6" xfId="6"/>
    <cellStyle name="Обычный 7" xfId="39"/>
    <cellStyle name="Обычный 8" xfId="40"/>
    <cellStyle name="Обычный 9" xfId="7"/>
    <cellStyle name="Обычный_tmp" xfId="50"/>
    <cellStyle name="Обычный_доходы изменения КБК" xfId="41"/>
    <cellStyle name="Обычный_Лист1 2" xfId="42"/>
    <cellStyle name="Обычный_Лист1 3" xfId="43"/>
    <cellStyle name="Стиль 1" xfId="44"/>
    <cellStyle name="Стиль 1 2" xfId="45"/>
    <cellStyle name="Финансовый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27320" y="246126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970244</xdr:colOff>
      <xdr:row>8</xdr:row>
      <xdr:rowOff>23495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30140" y="0"/>
          <a:ext cx="2966684" cy="13112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30.08.2017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 161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970244</xdr:colOff>
      <xdr:row>16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30140" y="1287780"/>
          <a:ext cx="296668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28.12.2016  №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121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1113213</xdr:colOff>
      <xdr:row>8</xdr:row>
      <xdr:rowOff>1</xdr:rowOff>
    </xdr:from>
    <xdr:to>
      <xdr:col>3</xdr:col>
      <xdr:colOff>2563930</xdr:colOff>
      <xdr:row>12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0163" y="1295401"/>
          <a:ext cx="3470017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510887</xdr:colOff>
      <xdr:row>8</xdr:row>
      <xdr:rowOff>0</xdr:rowOff>
    </xdr:from>
    <xdr:to>
      <xdr:col>3</xdr:col>
      <xdr:colOff>3247159</xdr:colOff>
      <xdr:row>13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7137" y="1295400"/>
          <a:ext cx="2736272" cy="1106632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2017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2018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2019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28.12.2016 № 121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3</xdr:col>
      <xdr:colOff>3314700</xdr:colOff>
      <xdr:row>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0"/>
          <a:ext cx="282892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30.08.2017 № 161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594360</xdr:colOff>
      <xdr:row>0</xdr:row>
      <xdr:rowOff>22860</xdr:rowOff>
    </xdr:from>
    <xdr:to>
      <xdr:col>5</xdr:col>
      <xdr:colOff>1325880</xdr:colOff>
      <xdr:row>7</xdr:row>
      <xdr:rowOff>59501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22860"/>
          <a:ext cx="2994660" cy="12101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586740</xdr:colOff>
      <xdr:row>7</xdr:row>
      <xdr:rowOff>83820</xdr:rowOff>
    </xdr:from>
    <xdr:to>
      <xdr:col>5</xdr:col>
      <xdr:colOff>1348740</xdr:colOff>
      <xdr:row>14</xdr:row>
      <xdr:rowOff>53340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53000" y="1257300"/>
          <a:ext cx="302514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4366260</xdr:colOff>
      <xdr:row>0</xdr:row>
      <xdr:rowOff>60960</xdr:rowOff>
    </xdr:from>
    <xdr:to>
      <xdr:col>4</xdr:col>
      <xdr:colOff>15240</xdr:colOff>
      <xdr:row>7</xdr:row>
      <xdr:rowOff>67121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6260" y="60960"/>
          <a:ext cx="2849880" cy="12101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4351020</xdr:colOff>
      <xdr:row>8</xdr:row>
      <xdr:rowOff>160020</xdr:rowOff>
    </xdr:from>
    <xdr:to>
      <xdr:col>3</xdr:col>
      <xdr:colOff>754380</xdr:colOff>
      <xdr:row>15</xdr:row>
      <xdr:rowOff>99060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351020" y="1531620"/>
          <a:ext cx="283464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0</xdr:row>
      <xdr:rowOff>15240</xdr:rowOff>
    </xdr:from>
    <xdr:to>
      <xdr:col>6</xdr:col>
      <xdr:colOff>708660</xdr:colOff>
      <xdr:row>7</xdr:row>
      <xdr:rowOff>51881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46320" y="15240"/>
          <a:ext cx="2857500" cy="12101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518160</xdr:colOff>
      <xdr:row>7</xdr:row>
      <xdr:rowOff>144780</xdr:rowOff>
    </xdr:from>
    <xdr:to>
      <xdr:col>6</xdr:col>
      <xdr:colOff>716280</xdr:colOff>
      <xdr:row>14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5840" y="1318260"/>
          <a:ext cx="2895600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4137660</xdr:colOff>
      <xdr:row>7</xdr:row>
      <xdr:rowOff>38100</xdr:rowOff>
    </xdr:from>
    <xdr:to>
      <xdr:col>4</xdr:col>
      <xdr:colOff>0</xdr:colOff>
      <xdr:row>12</xdr:row>
      <xdr:rowOff>53340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89120" y="1318260"/>
          <a:ext cx="2834640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 № 121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4130040</xdr:colOff>
      <xdr:row>0</xdr:row>
      <xdr:rowOff>1</xdr:rowOff>
    </xdr:from>
    <xdr:to>
      <xdr:col>4</xdr:col>
      <xdr:colOff>15240</xdr:colOff>
      <xdr:row>7</xdr:row>
      <xdr:rowOff>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81500" y="1"/>
          <a:ext cx="2857500" cy="12801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39.08.2017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12"/>
  <sheetViews>
    <sheetView workbookViewId="0">
      <selection activeCell="E111" sqref="E111"/>
    </sheetView>
  </sheetViews>
  <sheetFormatPr defaultColWidth="9.109375" defaultRowHeight="13.2"/>
  <cols>
    <col min="1" max="1" width="71.88671875" style="1" customWidth="1"/>
    <col min="2" max="2" width="29.109375" style="1" customWidth="1"/>
    <col min="3" max="3" width="18.33203125" style="3" customWidth="1"/>
    <col min="4" max="5" width="9.109375" style="1"/>
    <col min="6" max="6" width="12.109375" style="1" bestFit="1" customWidth="1"/>
    <col min="7" max="7" width="9.109375" style="1"/>
    <col min="8" max="8" width="10.109375" style="1" bestFit="1" customWidth="1"/>
    <col min="9" max="256" width="9.109375" style="1"/>
    <col min="257" max="257" width="71.88671875" style="1" customWidth="1"/>
    <col min="258" max="258" width="29.109375" style="1" customWidth="1"/>
    <col min="259" max="259" width="14.88671875" style="1" customWidth="1"/>
    <col min="260" max="512" width="9.109375" style="1"/>
    <col min="513" max="513" width="71.88671875" style="1" customWidth="1"/>
    <col min="514" max="514" width="29.109375" style="1" customWidth="1"/>
    <col min="515" max="515" width="14.88671875" style="1" customWidth="1"/>
    <col min="516" max="768" width="9.109375" style="1"/>
    <col min="769" max="769" width="71.88671875" style="1" customWidth="1"/>
    <col min="770" max="770" width="29.109375" style="1" customWidth="1"/>
    <col min="771" max="771" width="14.88671875" style="1" customWidth="1"/>
    <col min="772" max="1024" width="9.109375" style="1"/>
    <col min="1025" max="1025" width="71.88671875" style="1" customWidth="1"/>
    <col min="1026" max="1026" width="29.109375" style="1" customWidth="1"/>
    <col min="1027" max="1027" width="14.88671875" style="1" customWidth="1"/>
    <col min="1028" max="1280" width="9.109375" style="1"/>
    <col min="1281" max="1281" width="71.88671875" style="1" customWidth="1"/>
    <col min="1282" max="1282" width="29.109375" style="1" customWidth="1"/>
    <col min="1283" max="1283" width="14.88671875" style="1" customWidth="1"/>
    <col min="1284" max="1536" width="9.109375" style="1"/>
    <col min="1537" max="1537" width="71.88671875" style="1" customWidth="1"/>
    <col min="1538" max="1538" width="29.109375" style="1" customWidth="1"/>
    <col min="1539" max="1539" width="14.88671875" style="1" customWidth="1"/>
    <col min="1540" max="1792" width="9.109375" style="1"/>
    <col min="1793" max="1793" width="71.88671875" style="1" customWidth="1"/>
    <col min="1794" max="1794" width="29.109375" style="1" customWidth="1"/>
    <col min="1795" max="1795" width="14.88671875" style="1" customWidth="1"/>
    <col min="1796" max="2048" width="9.109375" style="1"/>
    <col min="2049" max="2049" width="71.88671875" style="1" customWidth="1"/>
    <col min="2050" max="2050" width="29.109375" style="1" customWidth="1"/>
    <col min="2051" max="2051" width="14.88671875" style="1" customWidth="1"/>
    <col min="2052" max="2304" width="9.109375" style="1"/>
    <col min="2305" max="2305" width="71.88671875" style="1" customWidth="1"/>
    <col min="2306" max="2306" width="29.109375" style="1" customWidth="1"/>
    <col min="2307" max="2307" width="14.88671875" style="1" customWidth="1"/>
    <col min="2308" max="2560" width="9.109375" style="1"/>
    <col min="2561" max="2561" width="71.88671875" style="1" customWidth="1"/>
    <col min="2562" max="2562" width="29.109375" style="1" customWidth="1"/>
    <col min="2563" max="2563" width="14.88671875" style="1" customWidth="1"/>
    <col min="2564" max="2816" width="9.109375" style="1"/>
    <col min="2817" max="2817" width="71.88671875" style="1" customWidth="1"/>
    <col min="2818" max="2818" width="29.109375" style="1" customWidth="1"/>
    <col min="2819" max="2819" width="14.88671875" style="1" customWidth="1"/>
    <col min="2820" max="3072" width="9.109375" style="1"/>
    <col min="3073" max="3073" width="71.88671875" style="1" customWidth="1"/>
    <col min="3074" max="3074" width="29.109375" style="1" customWidth="1"/>
    <col min="3075" max="3075" width="14.88671875" style="1" customWidth="1"/>
    <col min="3076" max="3328" width="9.109375" style="1"/>
    <col min="3329" max="3329" width="71.88671875" style="1" customWidth="1"/>
    <col min="3330" max="3330" width="29.109375" style="1" customWidth="1"/>
    <col min="3331" max="3331" width="14.88671875" style="1" customWidth="1"/>
    <col min="3332" max="3584" width="9.109375" style="1"/>
    <col min="3585" max="3585" width="71.88671875" style="1" customWidth="1"/>
    <col min="3586" max="3586" width="29.109375" style="1" customWidth="1"/>
    <col min="3587" max="3587" width="14.88671875" style="1" customWidth="1"/>
    <col min="3588" max="3840" width="9.109375" style="1"/>
    <col min="3841" max="3841" width="71.88671875" style="1" customWidth="1"/>
    <col min="3842" max="3842" width="29.109375" style="1" customWidth="1"/>
    <col min="3843" max="3843" width="14.88671875" style="1" customWidth="1"/>
    <col min="3844" max="4096" width="9.109375" style="1"/>
    <col min="4097" max="4097" width="71.88671875" style="1" customWidth="1"/>
    <col min="4098" max="4098" width="29.109375" style="1" customWidth="1"/>
    <col min="4099" max="4099" width="14.88671875" style="1" customWidth="1"/>
    <col min="4100" max="4352" width="9.109375" style="1"/>
    <col min="4353" max="4353" width="71.88671875" style="1" customWidth="1"/>
    <col min="4354" max="4354" width="29.109375" style="1" customWidth="1"/>
    <col min="4355" max="4355" width="14.88671875" style="1" customWidth="1"/>
    <col min="4356" max="4608" width="9.109375" style="1"/>
    <col min="4609" max="4609" width="71.88671875" style="1" customWidth="1"/>
    <col min="4610" max="4610" width="29.109375" style="1" customWidth="1"/>
    <col min="4611" max="4611" width="14.88671875" style="1" customWidth="1"/>
    <col min="4612" max="4864" width="9.109375" style="1"/>
    <col min="4865" max="4865" width="71.88671875" style="1" customWidth="1"/>
    <col min="4866" max="4866" width="29.109375" style="1" customWidth="1"/>
    <col min="4867" max="4867" width="14.88671875" style="1" customWidth="1"/>
    <col min="4868" max="5120" width="9.109375" style="1"/>
    <col min="5121" max="5121" width="71.88671875" style="1" customWidth="1"/>
    <col min="5122" max="5122" width="29.109375" style="1" customWidth="1"/>
    <col min="5123" max="5123" width="14.88671875" style="1" customWidth="1"/>
    <col min="5124" max="5376" width="9.109375" style="1"/>
    <col min="5377" max="5377" width="71.88671875" style="1" customWidth="1"/>
    <col min="5378" max="5378" width="29.109375" style="1" customWidth="1"/>
    <col min="5379" max="5379" width="14.88671875" style="1" customWidth="1"/>
    <col min="5380" max="5632" width="9.109375" style="1"/>
    <col min="5633" max="5633" width="71.88671875" style="1" customWidth="1"/>
    <col min="5634" max="5634" width="29.109375" style="1" customWidth="1"/>
    <col min="5635" max="5635" width="14.88671875" style="1" customWidth="1"/>
    <col min="5636" max="5888" width="9.109375" style="1"/>
    <col min="5889" max="5889" width="71.88671875" style="1" customWidth="1"/>
    <col min="5890" max="5890" width="29.109375" style="1" customWidth="1"/>
    <col min="5891" max="5891" width="14.88671875" style="1" customWidth="1"/>
    <col min="5892" max="6144" width="9.109375" style="1"/>
    <col min="6145" max="6145" width="71.88671875" style="1" customWidth="1"/>
    <col min="6146" max="6146" width="29.109375" style="1" customWidth="1"/>
    <col min="6147" max="6147" width="14.88671875" style="1" customWidth="1"/>
    <col min="6148" max="6400" width="9.109375" style="1"/>
    <col min="6401" max="6401" width="71.88671875" style="1" customWidth="1"/>
    <col min="6402" max="6402" width="29.109375" style="1" customWidth="1"/>
    <col min="6403" max="6403" width="14.88671875" style="1" customWidth="1"/>
    <col min="6404" max="6656" width="9.109375" style="1"/>
    <col min="6657" max="6657" width="71.88671875" style="1" customWidth="1"/>
    <col min="6658" max="6658" width="29.109375" style="1" customWidth="1"/>
    <col min="6659" max="6659" width="14.88671875" style="1" customWidth="1"/>
    <col min="6660" max="6912" width="9.109375" style="1"/>
    <col min="6913" max="6913" width="71.88671875" style="1" customWidth="1"/>
    <col min="6914" max="6914" width="29.109375" style="1" customWidth="1"/>
    <col min="6915" max="6915" width="14.88671875" style="1" customWidth="1"/>
    <col min="6916" max="7168" width="9.109375" style="1"/>
    <col min="7169" max="7169" width="71.88671875" style="1" customWidth="1"/>
    <col min="7170" max="7170" width="29.109375" style="1" customWidth="1"/>
    <col min="7171" max="7171" width="14.88671875" style="1" customWidth="1"/>
    <col min="7172" max="7424" width="9.109375" style="1"/>
    <col min="7425" max="7425" width="71.88671875" style="1" customWidth="1"/>
    <col min="7426" max="7426" width="29.109375" style="1" customWidth="1"/>
    <col min="7427" max="7427" width="14.88671875" style="1" customWidth="1"/>
    <col min="7428" max="7680" width="9.109375" style="1"/>
    <col min="7681" max="7681" width="71.88671875" style="1" customWidth="1"/>
    <col min="7682" max="7682" width="29.109375" style="1" customWidth="1"/>
    <col min="7683" max="7683" width="14.88671875" style="1" customWidth="1"/>
    <col min="7684" max="7936" width="9.109375" style="1"/>
    <col min="7937" max="7937" width="71.88671875" style="1" customWidth="1"/>
    <col min="7938" max="7938" width="29.109375" style="1" customWidth="1"/>
    <col min="7939" max="7939" width="14.88671875" style="1" customWidth="1"/>
    <col min="7940" max="8192" width="9.109375" style="1"/>
    <col min="8193" max="8193" width="71.88671875" style="1" customWidth="1"/>
    <col min="8194" max="8194" width="29.109375" style="1" customWidth="1"/>
    <col min="8195" max="8195" width="14.88671875" style="1" customWidth="1"/>
    <col min="8196" max="8448" width="9.109375" style="1"/>
    <col min="8449" max="8449" width="71.88671875" style="1" customWidth="1"/>
    <col min="8450" max="8450" width="29.109375" style="1" customWidth="1"/>
    <col min="8451" max="8451" width="14.88671875" style="1" customWidth="1"/>
    <col min="8452" max="8704" width="9.109375" style="1"/>
    <col min="8705" max="8705" width="71.88671875" style="1" customWidth="1"/>
    <col min="8706" max="8706" width="29.109375" style="1" customWidth="1"/>
    <col min="8707" max="8707" width="14.88671875" style="1" customWidth="1"/>
    <col min="8708" max="8960" width="9.109375" style="1"/>
    <col min="8961" max="8961" width="71.88671875" style="1" customWidth="1"/>
    <col min="8962" max="8962" width="29.109375" style="1" customWidth="1"/>
    <col min="8963" max="8963" width="14.88671875" style="1" customWidth="1"/>
    <col min="8964" max="9216" width="9.109375" style="1"/>
    <col min="9217" max="9217" width="71.88671875" style="1" customWidth="1"/>
    <col min="9218" max="9218" width="29.109375" style="1" customWidth="1"/>
    <col min="9219" max="9219" width="14.88671875" style="1" customWidth="1"/>
    <col min="9220" max="9472" width="9.109375" style="1"/>
    <col min="9473" max="9473" width="71.88671875" style="1" customWidth="1"/>
    <col min="9474" max="9474" width="29.109375" style="1" customWidth="1"/>
    <col min="9475" max="9475" width="14.88671875" style="1" customWidth="1"/>
    <col min="9476" max="9728" width="9.109375" style="1"/>
    <col min="9729" max="9729" width="71.88671875" style="1" customWidth="1"/>
    <col min="9730" max="9730" width="29.109375" style="1" customWidth="1"/>
    <col min="9731" max="9731" width="14.88671875" style="1" customWidth="1"/>
    <col min="9732" max="9984" width="9.109375" style="1"/>
    <col min="9985" max="9985" width="71.88671875" style="1" customWidth="1"/>
    <col min="9986" max="9986" width="29.109375" style="1" customWidth="1"/>
    <col min="9987" max="9987" width="14.88671875" style="1" customWidth="1"/>
    <col min="9988" max="10240" width="9.109375" style="1"/>
    <col min="10241" max="10241" width="71.88671875" style="1" customWidth="1"/>
    <col min="10242" max="10242" width="29.109375" style="1" customWidth="1"/>
    <col min="10243" max="10243" width="14.88671875" style="1" customWidth="1"/>
    <col min="10244" max="10496" width="9.109375" style="1"/>
    <col min="10497" max="10497" width="71.88671875" style="1" customWidth="1"/>
    <col min="10498" max="10498" width="29.109375" style="1" customWidth="1"/>
    <col min="10499" max="10499" width="14.88671875" style="1" customWidth="1"/>
    <col min="10500" max="10752" width="9.109375" style="1"/>
    <col min="10753" max="10753" width="71.88671875" style="1" customWidth="1"/>
    <col min="10754" max="10754" width="29.109375" style="1" customWidth="1"/>
    <col min="10755" max="10755" width="14.88671875" style="1" customWidth="1"/>
    <col min="10756" max="11008" width="9.109375" style="1"/>
    <col min="11009" max="11009" width="71.88671875" style="1" customWidth="1"/>
    <col min="11010" max="11010" width="29.109375" style="1" customWidth="1"/>
    <col min="11011" max="11011" width="14.88671875" style="1" customWidth="1"/>
    <col min="11012" max="11264" width="9.109375" style="1"/>
    <col min="11265" max="11265" width="71.88671875" style="1" customWidth="1"/>
    <col min="11266" max="11266" width="29.109375" style="1" customWidth="1"/>
    <col min="11267" max="11267" width="14.88671875" style="1" customWidth="1"/>
    <col min="11268" max="11520" width="9.109375" style="1"/>
    <col min="11521" max="11521" width="71.88671875" style="1" customWidth="1"/>
    <col min="11522" max="11522" width="29.109375" style="1" customWidth="1"/>
    <col min="11523" max="11523" width="14.88671875" style="1" customWidth="1"/>
    <col min="11524" max="11776" width="9.109375" style="1"/>
    <col min="11777" max="11777" width="71.88671875" style="1" customWidth="1"/>
    <col min="11778" max="11778" width="29.109375" style="1" customWidth="1"/>
    <col min="11779" max="11779" width="14.88671875" style="1" customWidth="1"/>
    <col min="11780" max="12032" width="9.109375" style="1"/>
    <col min="12033" max="12033" width="71.88671875" style="1" customWidth="1"/>
    <col min="12034" max="12034" width="29.109375" style="1" customWidth="1"/>
    <col min="12035" max="12035" width="14.88671875" style="1" customWidth="1"/>
    <col min="12036" max="12288" width="9.109375" style="1"/>
    <col min="12289" max="12289" width="71.88671875" style="1" customWidth="1"/>
    <col min="12290" max="12290" width="29.109375" style="1" customWidth="1"/>
    <col min="12291" max="12291" width="14.88671875" style="1" customWidth="1"/>
    <col min="12292" max="12544" width="9.109375" style="1"/>
    <col min="12545" max="12545" width="71.88671875" style="1" customWidth="1"/>
    <col min="12546" max="12546" width="29.109375" style="1" customWidth="1"/>
    <col min="12547" max="12547" width="14.88671875" style="1" customWidth="1"/>
    <col min="12548" max="12800" width="9.109375" style="1"/>
    <col min="12801" max="12801" width="71.88671875" style="1" customWidth="1"/>
    <col min="12802" max="12802" width="29.109375" style="1" customWidth="1"/>
    <col min="12803" max="12803" width="14.88671875" style="1" customWidth="1"/>
    <col min="12804" max="13056" width="9.109375" style="1"/>
    <col min="13057" max="13057" width="71.88671875" style="1" customWidth="1"/>
    <col min="13058" max="13058" width="29.109375" style="1" customWidth="1"/>
    <col min="13059" max="13059" width="14.88671875" style="1" customWidth="1"/>
    <col min="13060" max="13312" width="9.109375" style="1"/>
    <col min="13313" max="13313" width="71.88671875" style="1" customWidth="1"/>
    <col min="13314" max="13314" width="29.109375" style="1" customWidth="1"/>
    <col min="13315" max="13315" width="14.88671875" style="1" customWidth="1"/>
    <col min="13316" max="13568" width="9.109375" style="1"/>
    <col min="13569" max="13569" width="71.88671875" style="1" customWidth="1"/>
    <col min="13570" max="13570" width="29.109375" style="1" customWidth="1"/>
    <col min="13571" max="13571" width="14.88671875" style="1" customWidth="1"/>
    <col min="13572" max="13824" width="9.109375" style="1"/>
    <col min="13825" max="13825" width="71.88671875" style="1" customWidth="1"/>
    <col min="13826" max="13826" width="29.109375" style="1" customWidth="1"/>
    <col min="13827" max="13827" width="14.88671875" style="1" customWidth="1"/>
    <col min="13828" max="14080" width="9.109375" style="1"/>
    <col min="14081" max="14081" width="71.88671875" style="1" customWidth="1"/>
    <col min="14082" max="14082" width="29.109375" style="1" customWidth="1"/>
    <col min="14083" max="14083" width="14.88671875" style="1" customWidth="1"/>
    <col min="14084" max="14336" width="9.109375" style="1"/>
    <col min="14337" max="14337" width="71.88671875" style="1" customWidth="1"/>
    <col min="14338" max="14338" width="29.109375" style="1" customWidth="1"/>
    <col min="14339" max="14339" width="14.88671875" style="1" customWidth="1"/>
    <col min="14340" max="14592" width="9.109375" style="1"/>
    <col min="14593" max="14593" width="71.88671875" style="1" customWidth="1"/>
    <col min="14594" max="14594" width="29.109375" style="1" customWidth="1"/>
    <col min="14595" max="14595" width="14.88671875" style="1" customWidth="1"/>
    <col min="14596" max="14848" width="9.109375" style="1"/>
    <col min="14849" max="14849" width="71.88671875" style="1" customWidth="1"/>
    <col min="14850" max="14850" width="29.109375" style="1" customWidth="1"/>
    <col min="14851" max="14851" width="14.88671875" style="1" customWidth="1"/>
    <col min="14852" max="15104" width="9.109375" style="1"/>
    <col min="15105" max="15105" width="71.88671875" style="1" customWidth="1"/>
    <col min="15106" max="15106" width="29.109375" style="1" customWidth="1"/>
    <col min="15107" max="15107" width="14.88671875" style="1" customWidth="1"/>
    <col min="15108" max="15360" width="9.109375" style="1"/>
    <col min="15361" max="15361" width="71.88671875" style="1" customWidth="1"/>
    <col min="15362" max="15362" width="29.109375" style="1" customWidth="1"/>
    <col min="15363" max="15363" width="14.88671875" style="1" customWidth="1"/>
    <col min="15364" max="15616" width="9.109375" style="1"/>
    <col min="15617" max="15617" width="71.88671875" style="1" customWidth="1"/>
    <col min="15618" max="15618" width="29.109375" style="1" customWidth="1"/>
    <col min="15619" max="15619" width="14.88671875" style="1" customWidth="1"/>
    <col min="15620" max="15872" width="9.109375" style="1"/>
    <col min="15873" max="15873" width="71.88671875" style="1" customWidth="1"/>
    <col min="15874" max="15874" width="29.109375" style="1" customWidth="1"/>
    <col min="15875" max="15875" width="14.88671875" style="1" customWidth="1"/>
    <col min="15876" max="16128" width="9.109375" style="1"/>
    <col min="16129" max="16129" width="71.88671875" style="1" customWidth="1"/>
    <col min="16130" max="16130" width="29.109375" style="1" customWidth="1"/>
    <col min="16131" max="16131" width="14.88671875" style="1" customWidth="1"/>
    <col min="16132" max="16384" width="9.109375" style="1"/>
  </cols>
  <sheetData>
    <row r="8" spans="1:2" ht="9" customHeight="1"/>
    <row r="16" spans="1:2" ht="9.75" customHeight="1">
      <c r="A16" s="4"/>
      <c r="B16" s="4"/>
    </row>
    <row r="17" spans="1:8" ht="21" customHeight="1">
      <c r="A17" s="198" t="s">
        <v>3</v>
      </c>
      <c r="B17" s="198"/>
      <c r="C17" s="198"/>
    </row>
    <row r="18" spans="1:8" ht="18" customHeight="1">
      <c r="A18" s="198"/>
      <c r="B18" s="198"/>
      <c r="C18" s="198"/>
    </row>
    <row r="19" spans="1:8" ht="10.5" customHeight="1">
      <c r="A19" s="5"/>
      <c r="B19" s="6"/>
      <c r="C19" s="7" t="s">
        <v>4</v>
      </c>
    </row>
    <row r="20" spans="1:8" ht="48.75" customHeight="1">
      <c r="A20" s="8" t="s">
        <v>0</v>
      </c>
      <c r="B20" s="9" t="s">
        <v>5</v>
      </c>
      <c r="C20" s="10" t="s">
        <v>6</v>
      </c>
    </row>
    <row r="21" spans="1:8" ht="19.2" customHeight="1">
      <c r="A21" s="11" t="s">
        <v>7</v>
      </c>
      <c r="B21" s="8" t="s">
        <v>8</v>
      </c>
      <c r="C21" s="12">
        <f>C22+C34+C41+C47+C58+C64+C67+C73+C82+C28+C44</f>
        <v>107956.51944999999</v>
      </c>
      <c r="E21" s="13"/>
    </row>
    <row r="22" spans="1:8" s="14" customFormat="1" ht="16.2" customHeight="1">
      <c r="A22" s="11" t="s">
        <v>9</v>
      </c>
      <c r="B22" s="8" t="s">
        <v>10</v>
      </c>
      <c r="C22" s="12">
        <f>C24+C25+C26+C27</f>
        <v>67621</v>
      </c>
      <c r="E22" s="15"/>
    </row>
    <row r="23" spans="1:8" s="14" customFormat="1" ht="16.2" customHeight="1">
      <c r="A23" s="16" t="s">
        <v>11</v>
      </c>
      <c r="B23" s="17" t="s">
        <v>12</v>
      </c>
      <c r="C23" s="12">
        <f>C24+C25+C26+C27</f>
        <v>67621</v>
      </c>
      <c r="E23" s="15"/>
    </row>
    <row r="24" spans="1:8" ht="60" customHeight="1">
      <c r="A24" s="18" t="s">
        <v>13</v>
      </c>
      <c r="B24" s="19" t="s">
        <v>14</v>
      </c>
      <c r="C24" s="20">
        <f>67336.8-64.7</f>
        <v>67272.100000000006</v>
      </c>
      <c r="E24" s="13"/>
      <c r="F24" s="86"/>
      <c r="H24" s="13"/>
    </row>
    <row r="25" spans="1:8" ht="88.5" customHeight="1">
      <c r="A25" s="21" t="s">
        <v>15</v>
      </c>
      <c r="B25" s="19" t="s">
        <v>16</v>
      </c>
      <c r="C25" s="20">
        <v>90.7</v>
      </c>
    </row>
    <row r="26" spans="1:8" s="23" customFormat="1" ht="30" customHeight="1">
      <c r="A26" s="21" t="s">
        <v>17</v>
      </c>
      <c r="B26" s="22" t="s">
        <v>18</v>
      </c>
      <c r="C26" s="20">
        <f>185.3+64.7</f>
        <v>250</v>
      </c>
    </row>
    <row r="27" spans="1:8" s="23" customFormat="1" ht="78.75" customHeight="1">
      <c r="A27" s="18" t="s">
        <v>19</v>
      </c>
      <c r="B27" s="22" t="s">
        <v>20</v>
      </c>
      <c r="C27" s="20">
        <v>8.1999999999999993</v>
      </c>
    </row>
    <row r="28" spans="1:8" ht="32.4" customHeight="1">
      <c r="A28" s="24" t="s">
        <v>21</v>
      </c>
      <c r="B28" s="8" t="s">
        <v>22</v>
      </c>
      <c r="C28" s="12">
        <f>SUM(C30:C33)</f>
        <v>114.51344</v>
      </c>
    </row>
    <row r="29" spans="1:8" s="27" customFormat="1" ht="32.4" customHeight="1">
      <c r="A29" s="21" t="s">
        <v>23</v>
      </c>
      <c r="B29" s="25" t="s">
        <v>24</v>
      </c>
      <c r="C29" s="26">
        <f>C30+C31+C32+C33</f>
        <v>114.51344</v>
      </c>
    </row>
    <row r="30" spans="1:8" ht="61.5" customHeight="1">
      <c r="A30" s="18" t="s">
        <v>25</v>
      </c>
      <c r="B30" s="19" t="s">
        <v>26</v>
      </c>
      <c r="C30" s="20">
        <v>42.403849999999998</v>
      </c>
    </row>
    <row r="31" spans="1:8" ht="61.5" customHeight="1">
      <c r="A31" s="18" t="s">
        <v>27</v>
      </c>
      <c r="B31" s="19" t="s">
        <v>28</v>
      </c>
      <c r="C31" s="20">
        <v>0.3967</v>
      </c>
    </row>
    <row r="32" spans="1:8" ht="61.5" customHeight="1">
      <c r="A32" s="18" t="s">
        <v>29</v>
      </c>
      <c r="B32" s="19" t="s">
        <v>30</v>
      </c>
      <c r="C32" s="20">
        <v>78.898499999999999</v>
      </c>
    </row>
    <row r="33" spans="1:13" ht="61.5" customHeight="1">
      <c r="A33" s="18" t="s">
        <v>31</v>
      </c>
      <c r="B33" s="19" t="s">
        <v>32</v>
      </c>
      <c r="C33" s="20">
        <v>-7.1856099999999996</v>
      </c>
    </row>
    <row r="34" spans="1:13" s="14" customFormat="1" ht="19.2" customHeight="1">
      <c r="A34" s="28" t="s">
        <v>33</v>
      </c>
      <c r="B34" s="8" t="s">
        <v>34</v>
      </c>
      <c r="C34" s="12">
        <f>C35+C39+C40</f>
        <v>8900.4</v>
      </c>
    </row>
    <row r="35" spans="1:13" s="14" customFormat="1" ht="30" customHeight="1">
      <c r="A35" s="29" t="s">
        <v>35</v>
      </c>
      <c r="B35" s="30" t="s">
        <v>36</v>
      </c>
      <c r="C35" s="31">
        <f>C36+C37+C38</f>
        <v>3022</v>
      </c>
    </row>
    <row r="36" spans="1:13" s="14" customFormat="1" ht="29.25" customHeight="1">
      <c r="A36" s="18" t="s">
        <v>37</v>
      </c>
      <c r="B36" s="30" t="s">
        <v>38</v>
      </c>
      <c r="C36" s="31">
        <v>2073</v>
      </c>
    </row>
    <row r="37" spans="1:13" s="14" customFormat="1" ht="29.25" customHeight="1">
      <c r="A37" s="18" t="s">
        <v>39</v>
      </c>
      <c r="B37" s="30" t="s">
        <v>40</v>
      </c>
      <c r="C37" s="31">
        <v>810</v>
      </c>
    </row>
    <row r="38" spans="1:13" s="14" customFormat="1" ht="27.75" customHeight="1">
      <c r="A38" s="18" t="s">
        <v>41</v>
      </c>
      <c r="B38" s="32" t="s">
        <v>42</v>
      </c>
      <c r="C38" s="31">
        <v>139</v>
      </c>
    </row>
    <row r="39" spans="1:13" ht="15.75" customHeight="1">
      <c r="A39" s="33" t="s">
        <v>43</v>
      </c>
      <c r="B39" s="19" t="s">
        <v>44</v>
      </c>
      <c r="C39" s="20">
        <v>5286</v>
      </c>
    </row>
    <row r="40" spans="1:13" ht="15" customHeight="1">
      <c r="A40" s="33" t="s">
        <v>45</v>
      </c>
      <c r="B40" s="19" t="s">
        <v>46</v>
      </c>
      <c r="C40" s="20">
        <v>592.4</v>
      </c>
    </row>
    <row r="41" spans="1:13" s="14" customFormat="1" ht="18" customHeight="1">
      <c r="A41" s="34" t="s">
        <v>47</v>
      </c>
      <c r="B41" s="8" t="s">
        <v>48</v>
      </c>
      <c r="C41" s="12">
        <f>C42+C43</f>
        <v>436.71500000000003</v>
      </c>
    </row>
    <row r="42" spans="1:13" s="37" customFormat="1" ht="45" customHeight="1">
      <c r="A42" s="35" t="s">
        <v>49</v>
      </c>
      <c r="B42" s="36" t="s">
        <v>50</v>
      </c>
      <c r="C42" s="20">
        <v>90.715000000000003</v>
      </c>
    </row>
    <row r="43" spans="1:13" s="37" customFormat="1" ht="60.75" customHeight="1">
      <c r="A43" s="18" t="s">
        <v>51</v>
      </c>
      <c r="B43" s="36" t="s">
        <v>52</v>
      </c>
      <c r="C43" s="20">
        <v>346</v>
      </c>
    </row>
    <row r="44" spans="1:13" s="42" customFormat="1" ht="30.75" customHeight="1">
      <c r="A44" s="38" t="s">
        <v>53</v>
      </c>
      <c r="B44" s="39" t="s">
        <v>54</v>
      </c>
      <c r="C44" s="12">
        <f>C46+C45</f>
        <v>0.84499999999999997</v>
      </c>
      <c r="D44" s="40"/>
      <c r="E44" s="40"/>
      <c r="F44" s="40"/>
      <c r="G44" s="41"/>
      <c r="H44" s="41"/>
      <c r="I44" s="41"/>
      <c r="J44" s="41"/>
      <c r="K44" s="41"/>
      <c r="L44" s="41"/>
      <c r="M44" s="41"/>
    </row>
    <row r="45" spans="1:13" s="42" customFormat="1" ht="30.75" customHeight="1">
      <c r="A45" s="18" t="s">
        <v>175</v>
      </c>
      <c r="B45" s="36" t="s">
        <v>176</v>
      </c>
      <c r="C45" s="31">
        <v>0.72499999999999998</v>
      </c>
      <c r="D45" s="40"/>
      <c r="E45" s="40"/>
      <c r="F45" s="40"/>
      <c r="G45" s="41"/>
      <c r="H45" s="41"/>
      <c r="I45" s="41"/>
      <c r="J45" s="41"/>
      <c r="K45" s="41"/>
      <c r="L45" s="41"/>
      <c r="M45" s="41"/>
    </row>
    <row r="46" spans="1:13" s="37" customFormat="1" ht="13.8">
      <c r="A46" s="43" t="s">
        <v>55</v>
      </c>
      <c r="B46" s="36" t="s">
        <v>56</v>
      </c>
      <c r="C46" s="44">
        <v>0.12</v>
      </c>
      <c r="D46" s="45"/>
      <c r="E46" s="45"/>
      <c r="F46" s="45"/>
      <c r="G46" s="46"/>
      <c r="H46" s="46"/>
      <c r="I46" s="46"/>
      <c r="J46" s="46"/>
      <c r="K46" s="46"/>
      <c r="L46" s="46"/>
      <c r="M46" s="46"/>
    </row>
    <row r="47" spans="1:13" s="14" customFormat="1" ht="43.5" customHeight="1">
      <c r="A47" s="34" t="s">
        <v>57</v>
      </c>
      <c r="B47" s="8" t="s">
        <v>58</v>
      </c>
      <c r="C47" s="12">
        <f>C48+C50+C56</f>
        <v>10080.531010000002</v>
      </c>
    </row>
    <row r="48" spans="1:13" s="14" customFormat="1" ht="30" customHeight="1">
      <c r="A48" s="47" t="s">
        <v>59</v>
      </c>
      <c r="B48" s="19" t="s">
        <v>60</v>
      </c>
      <c r="C48" s="31">
        <f>C49</f>
        <v>5.2517699999999996</v>
      </c>
    </row>
    <row r="49" spans="1:3" s="14" customFormat="1" ht="31.5" customHeight="1">
      <c r="A49" s="47" t="s">
        <v>61</v>
      </c>
      <c r="B49" s="19" t="s">
        <v>62</v>
      </c>
      <c r="C49" s="31">
        <v>5.2517699999999996</v>
      </c>
    </row>
    <row r="50" spans="1:3" ht="75.75" customHeight="1">
      <c r="A50" s="18" t="s">
        <v>63</v>
      </c>
      <c r="B50" s="19" t="s">
        <v>64</v>
      </c>
      <c r="C50" s="31">
        <f>C51+C54</f>
        <v>10003.141240000001</v>
      </c>
    </row>
    <row r="51" spans="1:3" ht="60.75" customHeight="1">
      <c r="A51" s="18" t="s">
        <v>65</v>
      </c>
      <c r="B51" s="19" t="s">
        <v>66</v>
      </c>
      <c r="C51" s="31">
        <f>C52+C53</f>
        <v>9519.820310000001</v>
      </c>
    </row>
    <row r="52" spans="1:3" ht="60.75" customHeight="1">
      <c r="A52" s="18" t="s">
        <v>216</v>
      </c>
      <c r="B52" s="19" t="s">
        <v>215</v>
      </c>
      <c r="C52" s="20">
        <f>3485.282+4894.2034</f>
        <v>8379.4854000000014</v>
      </c>
    </row>
    <row r="53" spans="1:3" ht="63" customHeight="1">
      <c r="A53" s="18" t="s">
        <v>68</v>
      </c>
      <c r="B53" s="19" t="s">
        <v>69</v>
      </c>
      <c r="C53" s="20">
        <f>467.803+672.53191</f>
        <v>1140.33491</v>
      </c>
    </row>
    <row r="54" spans="1:3" ht="75" customHeight="1">
      <c r="A54" s="18" t="s">
        <v>70</v>
      </c>
      <c r="B54" s="19" t="s">
        <v>71</v>
      </c>
      <c r="C54" s="20">
        <f>C55</f>
        <v>483.32092999999998</v>
      </c>
    </row>
    <row r="55" spans="1:3" ht="61.2" customHeight="1">
      <c r="A55" s="18" t="s">
        <v>72</v>
      </c>
      <c r="B55" s="19" t="s">
        <v>73</v>
      </c>
      <c r="C55" s="20">
        <v>483.32092999999998</v>
      </c>
    </row>
    <row r="56" spans="1:3" ht="18.75" customHeight="1">
      <c r="A56" s="48" t="s">
        <v>74</v>
      </c>
      <c r="B56" s="19" t="s">
        <v>75</v>
      </c>
      <c r="C56" s="20">
        <f>C57</f>
        <v>72.138000000000005</v>
      </c>
    </row>
    <row r="57" spans="1:3" ht="43.5" customHeight="1">
      <c r="A57" s="49" t="s">
        <v>76</v>
      </c>
      <c r="B57" s="19" t="s">
        <v>77</v>
      </c>
      <c r="C57" s="20">
        <v>72.138000000000005</v>
      </c>
    </row>
    <row r="58" spans="1:3" s="42" customFormat="1" ht="13.5" customHeight="1">
      <c r="A58" s="38" t="s">
        <v>78</v>
      </c>
      <c r="B58" s="39" t="s">
        <v>79</v>
      </c>
      <c r="C58" s="12">
        <f>C59</f>
        <v>311.08</v>
      </c>
    </row>
    <row r="59" spans="1:3" s="37" customFormat="1" ht="16.5" customHeight="1">
      <c r="A59" s="50" t="s">
        <v>80</v>
      </c>
      <c r="B59" s="36" t="s">
        <v>81</v>
      </c>
      <c r="C59" s="31">
        <f>C60+C61+C63+C62</f>
        <v>311.08</v>
      </c>
    </row>
    <row r="60" spans="1:3" s="37" customFormat="1" ht="28.5" customHeight="1">
      <c r="A60" s="50" t="s">
        <v>82</v>
      </c>
      <c r="B60" s="36" t="s">
        <v>83</v>
      </c>
      <c r="C60" s="20">
        <f>70.268+20.372-1.94444</f>
        <v>88.69556</v>
      </c>
    </row>
    <row r="61" spans="1:3" s="37" customFormat="1" ht="30" customHeight="1">
      <c r="A61" s="50" t="s">
        <v>84</v>
      </c>
      <c r="B61" s="36" t="s">
        <v>85</v>
      </c>
      <c r="C61" s="20">
        <v>1.9444399999999999</v>
      </c>
    </row>
    <row r="62" spans="1:3" s="37" customFormat="1" ht="13.5" customHeight="1">
      <c r="A62" s="50" t="s">
        <v>86</v>
      </c>
      <c r="B62" s="36" t="s">
        <v>87</v>
      </c>
      <c r="C62" s="20">
        <f>8.03-2.09</f>
        <v>5.9399999999999995</v>
      </c>
    </row>
    <row r="63" spans="1:3" s="37" customFormat="1" ht="14.25" customHeight="1">
      <c r="A63" s="50" t="s">
        <v>88</v>
      </c>
      <c r="B63" s="36" t="s">
        <v>89</v>
      </c>
      <c r="C63" s="20">
        <f>117.997+96.503</f>
        <v>214.5</v>
      </c>
    </row>
    <row r="64" spans="1:3" s="14" customFormat="1" ht="30" customHeight="1">
      <c r="A64" s="34" t="s">
        <v>90</v>
      </c>
      <c r="B64" s="8" t="s">
        <v>91</v>
      </c>
      <c r="C64" s="12">
        <f>C65</f>
        <v>14113.434999999999</v>
      </c>
    </row>
    <row r="65" spans="1:3" s="37" customFormat="1" ht="19.5" customHeight="1">
      <c r="A65" s="51" t="s">
        <v>92</v>
      </c>
      <c r="B65" s="36" t="s">
        <v>93</v>
      </c>
      <c r="C65" s="31">
        <f>C66</f>
        <v>14113.434999999999</v>
      </c>
    </row>
    <row r="66" spans="1:3" s="37" customFormat="1" ht="35.25" customHeight="1">
      <c r="A66" s="18" t="s">
        <v>94</v>
      </c>
      <c r="B66" s="36" t="s">
        <v>95</v>
      </c>
      <c r="C66" s="31">
        <v>14113.434999999999</v>
      </c>
    </row>
    <row r="67" spans="1:3" s="14" customFormat="1" ht="29.25" customHeight="1">
      <c r="A67" s="34" t="s">
        <v>96</v>
      </c>
      <c r="B67" s="8" t="s">
        <v>97</v>
      </c>
      <c r="C67" s="12">
        <f>C70+C68</f>
        <v>988</v>
      </c>
    </row>
    <row r="68" spans="1:3" s="14" customFormat="1" ht="62.25" customHeight="1">
      <c r="A68" s="52" t="s">
        <v>98</v>
      </c>
      <c r="B68" s="19" t="s">
        <v>99</v>
      </c>
      <c r="C68" s="31">
        <f>C69</f>
        <v>477</v>
      </c>
    </row>
    <row r="69" spans="1:3" s="14" customFormat="1" ht="77.25" customHeight="1">
      <c r="A69" s="52" t="s">
        <v>100</v>
      </c>
      <c r="B69" s="19" t="s">
        <v>101</v>
      </c>
      <c r="C69" s="31">
        <v>477</v>
      </c>
    </row>
    <row r="70" spans="1:3" ht="35.25" customHeight="1">
      <c r="A70" s="53" t="s">
        <v>102</v>
      </c>
      <c r="B70" s="19" t="s">
        <v>103</v>
      </c>
      <c r="C70" s="31">
        <f>C71+C72</f>
        <v>511</v>
      </c>
    </row>
    <row r="71" spans="1:3" ht="45.75" customHeight="1">
      <c r="A71" s="53" t="s">
        <v>220</v>
      </c>
      <c r="B71" s="19" t="s">
        <v>219</v>
      </c>
      <c r="C71" s="20">
        <v>490</v>
      </c>
    </row>
    <row r="72" spans="1:3" ht="44.25" customHeight="1">
      <c r="A72" s="53" t="s">
        <v>104</v>
      </c>
      <c r="B72" s="19" t="s">
        <v>105</v>
      </c>
      <c r="C72" s="20">
        <v>21</v>
      </c>
    </row>
    <row r="73" spans="1:3" s="14" customFormat="1" ht="15" customHeight="1">
      <c r="A73" s="34" t="s">
        <v>106</v>
      </c>
      <c r="B73" s="8" t="s">
        <v>107</v>
      </c>
      <c r="C73" s="12">
        <f>C74+C75+C77+C78+C79+C80+C81+C76</f>
        <v>5340</v>
      </c>
    </row>
    <row r="74" spans="1:3" ht="28.5" customHeight="1">
      <c r="A74" s="47" t="s">
        <v>108</v>
      </c>
      <c r="B74" s="19" t="s">
        <v>109</v>
      </c>
      <c r="C74" s="20">
        <f>21.1+4.75</f>
        <v>25.85</v>
      </c>
    </row>
    <row r="75" spans="1:3" ht="48" customHeight="1">
      <c r="A75" s="54" t="s">
        <v>110</v>
      </c>
      <c r="B75" s="55" t="s">
        <v>111</v>
      </c>
      <c r="C75" s="20">
        <v>12.6</v>
      </c>
    </row>
    <row r="76" spans="1:3" ht="48" customHeight="1">
      <c r="A76" s="54" t="s">
        <v>177</v>
      </c>
      <c r="B76" s="55" t="s">
        <v>178</v>
      </c>
      <c r="C76" s="20">
        <v>10</v>
      </c>
    </row>
    <row r="77" spans="1:3" s="56" customFormat="1" ht="90" customHeight="1">
      <c r="A77" s="18" t="s">
        <v>112</v>
      </c>
      <c r="B77" s="19" t="s">
        <v>113</v>
      </c>
      <c r="C77" s="31">
        <v>207</v>
      </c>
    </row>
    <row r="78" spans="1:3" s="56" customFormat="1" ht="48.75" customHeight="1">
      <c r="A78" s="18" t="s">
        <v>114</v>
      </c>
      <c r="B78" s="19" t="s">
        <v>115</v>
      </c>
      <c r="C78" s="20">
        <v>99.3</v>
      </c>
    </row>
    <row r="79" spans="1:3" ht="13.8">
      <c r="A79" s="57" t="s">
        <v>116</v>
      </c>
      <c r="B79" s="36" t="s">
        <v>117</v>
      </c>
      <c r="C79" s="20">
        <v>16.75</v>
      </c>
    </row>
    <row r="80" spans="1:3" s="14" customFormat="1" ht="46.2" customHeight="1">
      <c r="A80" s="58" t="s">
        <v>118</v>
      </c>
      <c r="B80" s="36" t="s">
        <v>119</v>
      </c>
      <c r="C80" s="20">
        <v>15.25</v>
      </c>
    </row>
    <row r="81" spans="1:13" s="14" customFormat="1" ht="32.4" customHeight="1">
      <c r="A81" s="59" t="s">
        <v>120</v>
      </c>
      <c r="B81" s="19" t="s">
        <v>121</v>
      </c>
      <c r="C81" s="31">
        <v>4953.25</v>
      </c>
    </row>
    <row r="82" spans="1:13" s="14" customFormat="1" ht="13.8">
      <c r="A82" s="34" t="s">
        <v>122</v>
      </c>
      <c r="B82" s="8" t="s">
        <v>123</v>
      </c>
      <c r="C82" s="12">
        <f>C83+C84</f>
        <v>50</v>
      </c>
    </row>
    <row r="83" spans="1:13" ht="15" customHeight="1">
      <c r="A83" s="53" t="s">
        <v>124</v>
      </c>
      <c r="B83" s="19" t="s">
        <v>125</v>
      </c>
      <c r="C83" s="20">
        <v>0</v>
      </c>
    </row>
    <row r="84" spans="1:13" ht="15.75" customHeight="1">
      <c r="A84" s="53" t="s">
        <v>126</v>
      </c>
      <c r="B84" s="19" t="s">
        <v>127</v>
      </c>
      <c r="C84" s="20">
        <v>50</v>
      </c>
    </row>
    <row r="85" spans="1:13" ht="13.8">
      <c r="A85" s="34" t="s">
        <v>128</v>
      </c>
      <c r="B85" s="8" t="s">
        <v>129</v>
      </c>
      <c r="C85" s="12">
        <f>C86+C103+C108</f>
        <v>775736.38546999986</v>
      </c>
    </row>
    <row r="86" spans="1:13" s="14" customFormat="1" ht="30.75" customHeight="1">
      <c r="A86" s="34" t="s">
        <v>130</v>
      </c>
      <c r="B86" s="8" t="s">
        <v>131</v>
      </c>
      <c r="C86" s="12">
        <f>C87+C90+C96+C101</f>
        <v>779503.50137999991</v>
      </c>
    </row>
    <row r="87" spans="1:13" s="14" customFormat="1" ht="20.399999999999999" customHeight="1">
      <c r="A87" s="60" t="s">
        <v>132</v>
      </c>
      <c r="B87" s="61" t="s">
        <v>133</v>
      </c>
      <c r="C87" s="12">
        <f>C88+C89</f>
        <v>90446</v>
      </c>
    </row>
    <row r="88" spans="1:13" ht="27.6">
      <c r="A88" s="62" t="s">
        <v>134</v>
      </c>
      <c r="B88" s="63" t="s">
        <v>135</v>
      </c>
      <c r="C88" s="20">
        <v>51724.4</v>
      </c>
    </row>
    <row r="89" spans="1:13" ht="27.6">
      <c r="A89" s="53" t="s">
        <v>136</v>
      </c>
      <c r="B89" s="19" t="s">
        <v>137</v>
      </c>
      <c r="C89" s="20">
        <v>38721.599999999999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s="14" customFormat="1" ht="27.6">
      <c r="A90" s="65" t="s">
        <v>138</v>
      </c>
      <c r="B90" s="66" t="s">
        <v>139</v>
      </c>
      <c r="C90" s="12">
        <f>C95+C91+C93+C92+C94</f>
        <v>198143.25999999998</v>
      </c>
    </row>
    <row r="91" spans="1:13" s="37" customFormat="1" ht="27.6">
      <c r="A91" s="67" t="s">
        <v>140</v>
      </c>
      <c r="B91" s="68" t="s">
        <v>141</v>
      </c>
      <c r="C91" s="20">
        <f>101.06074+87.09926</f>
        <v>188.16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s="37" customFormat="1" ht="27.6">
      <c r="A92" s="67" t="s">
        <v>142</v>
      </c>
      <c r="B92" s="68" t="s">
        <v>143</v>
      </c>
      <c r="C92" s="20">
        <v>57005.1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s="37" customFormat="1" ht="41.4">
      <c r="A93" s="67" t="s">
        <v>144</v>
      </c>
      <c r="B93" s="68" t="s">
        <v>145</v>
      </c>
      <c r="C93" s="20">
        <v>1485.5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s="37" customFormat="1" ht="20.25" customHeight="1">
      <c r="A94" s="67" t="s">
        <v>735</v>
      </c>
      <c r="B94" s="68" t="s">
        <v>734</v>
      </c>
      <c r="C94" s="20">
        <v>96.4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s="14" customFormat="1" ht="13.8">
      <c r="A95" s="53" t="s">
        <v>146</v>
      </c>
      <c r="B95" s="19" t="s">
        <v>147</v>
      </c>
      <c r="C95" s="31">
        <f>1208+2348.7+1154.3+553.9+59031.6+7595.2+66876.4+100+500</f>
        <v>139368.09999999998</v>
      </c>
    </row>
    <row r="96" spans="1:13" s="14" customFormat="1" ht="13.8">
      <c r="A96" s="65" t="s">
        <v>148</v>
      </c>
      <c r="B96" s="8" t="s">
        <v>149</v>
      </c>
      <c r="C96" s="69">
        <f>C97+C98+C100+C99</f>
        <v>480047.69999999995</v>
      </c>
    </row>
    <row r="97" spans="1:3" s="14" customFormat="1" ht="37.5" customHeight="1">
      <c r="A97" s="70" t="s">
        <v>150</v>
      </c>
      <c r="B97" s="19" t="s">
        <v>151</v>
      </c>
      <c r="C97" s="71">
        <v>13089.9</v>
      </c>
    </row>
    <row r="98" spans="1:3" s="56" customFormat="1" ht="30" customHeight="1">
      <c r="A98" s="62" t="s">
        <v>152</v>
      </c>
      <c r="B98" s="19" t="s">
        <v>153</v>
      </c>
      <c r="C98" s="31">
        <v>14346.9</v>
      </c>
    </row>
    <row r="99" spans="1:3" s="56" customFormat="1" ht="49.5" customHeight="1">
      <c r="A99" s="62" t="s">
        <v>179</v>
      </c>
      <c r="B99" s="19" t="s">
        <v>180</v>
      </c>
      <c r="C99" s="31">
        <v>3.8</v>
      </c>
    </row>
    <row r="100" spans="1:3" s="56" customFormat="1" ht="13.8">
      <c r="A100" s="53" t="s">
        <v>154</v>
      </c>
      <c r="B100" s="19" t="s">
        <v>155</v>
      </c>
      <c r="C100" s="72">
        <v>452607.1</v>
      </c>
    </row>
    <row r="101" spans="1:3" s="14" customFormat="1" ht="16.5" customHeight="1">
      <c r="A101" s="34" t="s">
        <v>156</v>
      </c>
      <c r="B101" s="8" t="s">
        <v>157</v>
      </c>
      <c r="C101" s="12">
        <f>C102</f>
        <v>10866.541380000001</v>
      </c>
    </row>
    <row r="102" spans="1:3" ht="60" customHeight="1">
      <c r="A102" s="62" t="s">
        <v>158</v>
      </c>
      <c r="B102" s="36" t="s">
        <v>159</v>
      </c>
      <c r="C102" s="31">
        <f>1496.78419+9369.75719</f>
        <v>10866.541380000001</v>
      </c>
    </row>
    <row r="103" spans="1:3" s="74" customFormat="1" ht="13.8">
      <c r="A103" s="34" t="s">
        <v>160</v>
      </c>
      <c r="B103" s="8" t="s">
        <v>161</v>
      </c>
      <c r="C103" s="73">
        <f>C104+C105</f>
        <v>10082</v>
      </c>
    </row>
    <row r="104" spans="1:3" s="2" customFormat="1" ht="31.95" customHeight="1">
      <c r="A104" s="75" t="s">
        <v>162</v>
      </c>
      <c r="B104" s="19" t="s">
        <v>163</v>
      </c>
      <c r="C104" s="76">
        <f>180</f>
        <v>180</v>
      </c>
    </row>
    <row r="105" spans="1:3" s="2" customFormat="1" ht="20.25" customHeight="1">
      <c r="A105" s="33" t="s">
        <v>164</v>
      </c>
      <c r="B105" s="19" t="s">
        <v>165</v>
      </c>
      <c r="C105" s="76">
        <f>9800+2+100</f>
        <v>9902</v>
      </c>
    </row>
    <row r="106" spans="1:3" s="2" customFormat="1" ht="83.4" hidden="1" customHeight="1">
      <c r="A106" s="77" t="s">
        <v>166</v>
      </c>
      <c r="B106" s="8" t="s">
        <v>167</v>
      </c>
      <c r="C106" s="78">
        <v>0</v>
      </c>
    </row>
    <row r="107" spans="1:3" s="2" customFormat="1" ht="27.6" hidden="1" customHeight="1">
      <c r="A107" s="79" t="s">
        <v>168</v>
      </c>
      <c r="B107" s="80" t="s">
        <v>169</v>
      </c>
      <c r="C107" s="76">
        <v>0</v>
      </c>
    </row>
    <row r="108" spans="1:3" s="14" customFormat="1" ht="15.75" customHeight="1">
      <c r="A108" s="34" t="s">
        <v>170</v>
      </c>
      <c r="B108" s="8" t="s">
        <v>171</v>
      </c>
      <c r="C108" s="12">
        <f>C109</f>
        <v>-13849.115909999999</v>
      </c>
    </row>
    <row r="109" spans="1:3" ht="26.25" customHeight="1">
      <c r="A109" s="53" t="s">
        <v>172</v>
      </c>
      <c r="B109" s="19" t="s">
        <v>173</v>
      </c>
      <c r="C109" s="81">
        <f>-13847.934-1.18191</f>
        <v>-13849.115909999999</v>
      </c>
    </row>
    <row r="110" spans="1:3" ht="13.8">
      <c r="A110" s="199" t="s">
        <v>174</v>
      </c>
      <c r="B110" s="199"/>
      <c r="C110" s="12">
        <f>C85+C21</f>
        <v>883692.90491999988</v>
      </c>
    </row>
    <row r="111" spans="1:3" ht="13.8">
      <c r="A111" s="82"/>
      <c r="B111" s="83"/>
      <c r="C111" s="84"/>
    </row>
    <row r="112" spans="1:3" ht="13.8">
      <c r="A112" s="85" t="s">
        <v>1</v>
      </c>
      <c r="B112" s="200" t="s">
        <v>2</v>
      </c>
      <c r="C112" s="200"/>
    </row>
  </sheetData>
  <mergeCells count="3">
    <mergeCell ref="A17:C18"/>
    <mergeCell ref="A110:B110"/>
    <mergeCell ref="B112:C112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59055118110236227" header="0.51181102362204722" footer="0"/>
  <pageSetup paperSize="9" scale="75" orientation="portrait" verticalDpi="200" r:id="rId5"/>
  <headerFooter differentFirst="1" alignWithMargins="0">
    <oddHeader>&amp;C&amp;P</oddHeader>
  </headerFooter>
  <colBreaks count="1" manualBreakCount="1">
    <brk id="4" max="84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9:E58"/>
  <sheetViews>
    <sheetView view="pageBreakPreview" topLeftCell="A4" zoomScale="110" zoomScaleSheetLayoutView="110" workbookViewId="0">
      <selection activeCell="C39" sqref="C39:D39"/>
    </sheetView>
  </sheetViews>
  <sheetFormatPr defaultColWidth="9.109375" defaultRowHeight="13.2"/>
  <cols>
    <col min="1" max="1" width="14.44140625" style="87" customWidth="1"/>
    <col min="2" max="2" width="19.5546875" style="87" customWidth="1"/>
    <col min="3" max="3" width="30.33203125" style="87" customWidth="1"/>
    <col min="4" max="4" width="50" style="87" customWidth="1"/>
    <col min="5" max="16384" width="9.109375" style="87"/>
  </cols>
  <sheetData>
    <row r="9" spans="1:4">
      <c r="D9" s="88"/>
    </row>
    <row r="10" spans="1:4">
      <c r="D10" s="88"/>
    </row>
    <row r="11" spans="1:4">
      <c r="D11" s="88"/>
    </row>
    <row r="12" spans="1:4" ht="19.5" customHeight="1">
      <c r="D12" s="88"/>
    </row>
    <row r="13" spans="1:4" ht="24" customHeight="1"/>
    <row r="14" spans="1:4" ht="12.75" customHeight="1">
      <c r="A14" s="203" t="s">
        <v>181</v>
      </c>
      <c r="B14" s="203"/>
      <c r="C14" s="203"/>
      <c r="D14" s="203"/>
    </row>
    <row r="15" spans="1:4" ht="42" customHeight="1">
      <c r="A15" s="203"/>
      <c r="B15" s="203"/>
      <c r="C15" s="203"/>
      <c r="D15" s="203"/>
    </row>
    <row r="16" spans="1:4" ht="15.6">
      <c r="A16" s="89"/>
      <c r="B16" s="89"/>
      <c r="C16" s="89"/>
      <c r="D16" s="89"/>
    </row>
    <row r="17" spans="1:4" ht="12.75" customHeight="1">
      <c r="A17" s="204" t="s">
        <v>182</v>
      </c>
      <c r="B17" s="205"/>
      <c r="C17" s="206" t="s">
        <v>183</v>
      </c>
      <c r="D17" s="207"/>
    </row>
    <row r="18" spans="1:4" ht="32.4" customHeight="1">
      <c r="A18" s="90" t="s">
        <v>184</v>
      </c>
      <c r="B18" s="90" t="s">
        <v>185</v>
      </c>
      <c r="C18" s="208"/>
      <c r="D18" s="209"/>
    </row>
    <row r="19" spans="1:4" s="93" customFormat="1" ht="42.75" customHeight="1">
      <c r="A19" s="91">
        <v>904</v>
      </c>
      <c r="B19" s="92"/>
      <c r="C19" s="201" t="s">
        <v>186</v>
      </c>
      <c r="D19" s="202"/>
    </row>
    <row r="20" spans="1:4" s="93" customFormat="1" ht="28.5" customHeight="1">
      <c r="A20" s="94">
        <v>904</v>
      </c>
      <c r="B20" s="95" t="s">
        <v>187</v>
      </c>
      <c r="C20" s="210" t="s">
        <v>94</v>
      </c>
      <c r="D20" s="202"/>
    </row>
    <row r="21" spans="1:4" s="93" customFormat="1" ht="15.75" customHeight="1">
      <c r="A21" s="94">
        <v>904</v>
      </c>
      <c r="B21" s="94" t="s">
        <v>188</v>
      </c>
      <c r="C21" s="210" t="s">
        <v>189</v>
      </c>
      <c r="D21" s="202"/>
    </row>
    <row r="22" spans="1:4" s="93" customFormat="1" ht="16.5" customHeight="1">
      <c r="A22" s="94">
        <v>904</v>
      </c>
      <c r="B22" s="94" t="s">
        <v>190</v>
      </c>
      <c r="C22" s="210" t="s">
        <v>191</v>
      </c>
      <c r="D22" s="202"/>
    </row>
    <row r="23" spans="1:4" s="93" customFormat="1" ht="27.75" customHeight="1">
      <c r="A23" s="91">
        <v>907</v>
      </c>
      <c r="B23" s="92"/>
      <c r="C23" s="201" t="s">
        <v>192</v>
      </c>
      <c r="D23" s="202"/>
    </row>
    <row r="24" spans="1:4" s="93" customFormat="1" ht="30" customHeight="1">
      <c r="A24" s="94">
        <v>907</v>
      </c>
      <c r="B24" s="95" t="s">
        <v>187</v>
      </c>
      <c r="C24" s="210" t="s">
        <v>94</v>
      </c>
      <c r="D24" s="202"/>
    </row>
    <row r="25" spans="1:4" s="93" customFormat="1" ht="15.75" customHeight="1">
      <c r="A25" s="94">
        <v>907</v>
      </c>
      <c r="B25" s="94" t="s">
        <v>188</v>
      </c>
      <c r="C25" s="210" t="s">
        <v>189</v>
      </c>
      <c r="D25" s="202"/>
    </row>
    <row r="26" spans="1:4" s="93" customFormat="1" ht="16.5" customHeight="1">
      <c r="A26" s="94">
        <v>907</v>
      </c>
      <c r="B26" s="94" t="s">
        <v>190</v>
      </c>
      <c r="C26" s="210" t="s">
        <v>191</v>
      </c>
      <c r="D26" s="202"/>
    </row>
    <row r="27" spans="1:4" s="93" customFormat="1" ht="30.75" customHeight="1">
      <c r="A27" s="91">
        <v>910</v>
      </c>
      <c r="B27" s="92"/>
      <c r="C27" s="201" t="s">
        <v>193</v>
      </c>
      <c r="D27" s="202"/>
    </row>
    <row r="28" spans="1:4" s="93" customFormat="1" ht="30.75" customHeight="1">
      <c r="A28" s="94">
        <v>910</v>
      </c>
      <c r="B28" s="96" t="s">
        <v>194</v>
      </c>
      <c r="C28" s="210" t="s">
        <v>61</v>
      </c>
      <c r="D28" s="211"/>
    </row>
    <row r="29" spans="1:4" s="93" customFormat="1" ht="18" customHeight="1">
      <c r="A29" s="94">
        <v>910</v>
      </c>
      <c r="B29" s="94" t="s">
        <v>188</v>
      </c>
      <c r="C29" s="210" t="s">
        <v>189</v>
      </c>
      <c r="D29" s="202"/>
    </row>
    <row r="30" spans="1:4" s="93" customFormat="1" ht="12.75" customHeight="1">
      <c r="A30" s="94">
        <v>910</v>
      </c>
      <c r="B30" s="94" t="s">
        <v>190</v>
      </c>
      <c r="C30" s="210" t="s">
        <v>191</v>
      </c>
      <c r="D30" s="202"/>
    </row>
    <row r="31" spans="1:4" s="93" customFormat="1" ht="28.5" customHeight="1">
      <c r="A31" s="91">
        <v>913</v>
      </c>
      <c r="B31" s="92"/>
      <c r="C31" s="201" t="s">
        <v>195</v>
      </c>
      <c r="D31" s="202"/>
    </row>
    <row r="32" spans="1:4" s="93" customFormat="1" ht="63" customHeight="1">
      <c r="A32" s="94">
        <v>913</v>
      </c>
      <c r="B32" s="94" t="s">
        <v>217</v>
      </c>
      <c r="C32" s="212" t="s">
        <v>216</v>
      </c>
      <c r="D32" s="213"/>
    </row>
    <row r="33" spans="1:4" s="93" customFormat="1" ht="60" customHeight="1">
      <c r="A33" s="94">
        <v>913</v>
      </c>
      <c r="B33" s="94" t="s">
        <v>196</v>
      </c>
      <c r="C33" s="212" t="s">
        <v>67</v>
      </c>
      <c r="D33" s="213"/>
    </row>
    <row r="34" spans="1:4" s="93" customFormat="1" ht="59.25" customHeight="1">
      <c r="A34" s="94">
        <v>913</v>
      </c>
      <c r="B34" s="94" t="s">
        <v>197</v>
      </c>
      <c r="C34" s="212" t="s">
        <v>68</v>
      </c>
      <c r="D34" s="213"/>
    </row>
    <row r="35" spans="1:4" s="93" customFormat="1" ht="43.2" customHeight="1">
      <c r="A35" s="94">
        <v>913</v>
      </c>
      <c r="B35" s="94" t="s">
        <v>198</v>
      </c>
      <c r="C35" s="210" t="s">
        <v>199</v>
      </c>
      <c r="D35" s="202"/>
    </row>
    <row r="36" spans="1:4" s="93" customFormat="1" ht="39" customHeight="1">
      <c r="A36" s="94">
        <v>913</v>
      </c>
      <c r="B36" s="94" t="s">
        <v>200</v>
      </c>
      <c r="C36" s="210" t="s">
        <v>76</v>
      </c>
      <c r="D36" s="211"/>
    </row>
    <row r="37" spans="1:4" s="93" customFormat="1" ht="58.5" customHeight="1">
      <c r="A37" s="94">
        <v>913</v>
      </c>
      <c r="B37" s="94" t="s">
        <v>201</v>
      </c>
      <c r="C37" s="210" t="s">
        <v>100</v>
      </c>
      <c r="D37" s="211"/>
    </row>
    <row r="38" spans="1:4" s="93" customFormat="1" ht="40.5" customHeight="1">
      <c r="A38" s="97">
        <v>913</v>
      </c>
      <c r="B38" s="97" t="s">
        <v>218</v>
      </c>
      <c r="C38" s="210" t="s">
        <v>220</v>
      </c>
      <c r="D38" s="211"/>
    </row>
    <row r="39" spans="1:4" s="98" customFormat="1" ht="30.6" customHeight="1">
      <c r="A39" s="97">
        <v>913</v>
      </c>
      <c r="B39" s="97" t="s">
        <v>202</v>
      </c>
      <c r="C39" s="214" t="s">
        <v>203</v>
      </c>
      <c r="D39" s="215"/>
    </row>
    <row r="40" spans="1:4" s="93" customFormat="1" ht="29.25" customHeight="1">
      <c r="A40" s="94">
        <v>913</v>
      </c>
      <c r="B40" s="94" t="s">
        <v>204</v>
      </c>
      <c r="C40" s="216" t="s">
        <v>120</v>
      </c>
      <c r="D40" s="217"/>
    </row>
    <row r="41" spans="1:4" s="93" customFormat="1" ht="18.75" customHeight="1">
      <c r="A41" s="94">
        <v>913</v>
      </c>
      <c r="B41" s="94" t="s">
        <v>188</v>
      </c>
      <c r="C41" s="210" t="s">
        <v>189</v>
      </c>
      <c r="D41" s="202"/>
    </row>
    <row r="42" spans="1:4" s="93" customFormat="1" ht="16.5" customHeight="1">
      <c r="A42" s="94">
        <v>913</v>
      </c>
      <c r="B42" s="94" t="s">
        <v>190</v>
      </c>
      <c r="C42" s="210" t="s">
        <v>191</v>
      </c>
      <c r="D42" s="202"/>
    </row>
    <row r="43" spans="1:4" s="93" customFormat="1" ht="24.75" customHeight="1">
      <c r="A43" s="91">
        <v>917</v>
      </c>
      <c r="B43" s="92"/>
      <c r="C43" s="201" t="s">
        <v>205</v>
      </c>
      <c r="D43" s="202"/>
    </row>
    <row r="44" spans="1:4" s="93" customFormat="1" ht="53.25" customHeight="1">
      <c r="A44" s="94">
        <v>917</v>
      </c>
      <c r="B44" s="94" t="s">
        <v>206</v>
      </c>
      <c r="C44" s="216" t="s">
        <v>207</v>
      </c>
      <c r="D44" s="217"/>
    </row>
    <row r="45" spans="1:4" s="93" customFormat="1" ht="32.4" customHeight="1">
      <c r="A45" s="94">
        <v>917</v>
      </c>
      <c r="B45" s="94" t="s">
        <v>204</v>
      </c>
      <c r="C45" s="210" t="s">
        <v>120</v>
      </c>
      <c r="D45" s="202"/>
    </row>
    <row r="46" spans="1:4" s="93" customFormat="1" ht="24.75" customHeight="1">
      <c r="A46" s="94">
        <v>917</v>
      </c>
      <c r="B46" s="94" t="s">
        <v>188</v>
      </c>
      <c r="C46" s="210" t="s">
        <v>189</v>
      </c>
      <c r="D46" s="202"/>
    </row>
    <row r="47" spans="1:4" s="93" customFormat="1" ht="22.5" customHeight="1">
      <c r="A47" s="94">
        <v>917</v>
      </c>
      <c r="B47" s="94" t="s">
        <v>190</v>
      </c>
      <c r="C47" s="210" t="s">
        <v>191</v>
      </c>
      <c r="D47" s="202"/>
    </row>
    <row r="48" spans="1:4" s="93" customFormat="1" ht="39.75" customHeight="1">
      <c r="A48" s="91">
        <v>918</v>
      </c>
      <c r="B48" s="92"/>
      <c r="C48" s="201" t="s">
        <v>208</v>
      </c>
      <c r="D48" s="202"/>
    </row>
    <row r="49" spans="1:5" s="93" customFormat="1" ht="24" customHeight="1">
      <c r="A49" s="94">
        <v>918</v>
      </c>
      <c r="B49" s="94" t="s">
        <v>188</v>
      </c>
      <c r="C49" s="210" t="s">
        <v>189</v>
      </c>
      <c r="D49" s="202"/>
    </row>
    <row r="50" spans="1:5" s="93" customFormat="1" ht="18.75" customHeight="1">
      <c r="A50" s="94">
        <v>918</v>
      </c>
      <c r="B50" s="94" t="s">
        <v>190</v>
      </c>
      <c r="C50" s="210" t="s">
        <v>191</v>
      </c>
      <c r="D50" s="202"/>
    </row>
    <row r="51" spans="1:5" s="93" customFormat="1" ht="51" customHeight="1">
      <c r="A51" s="99"/>
      <c r="B51" s="96"/>
      <c r="C51" s="201" t="s">
        <v>209</v>
      </c>
      <c r="D51" s="220"/>
    </row>
    <row r="52" spans="1:5" s="93" customFormat="1" ht="13.5" customHeight="1">
      <c r="A52" s="99"/>
      <c r="B52" s="96" t="s">
        <v>210</v>
      </c>
      <c r="C52" s="221" t="s">
        <v>211</v>
      </c>
      <c r="D52" s="221"/>
    </row>
    <row r="53" spans="1:5" s="93" customFormat="1" ht="13.5" customHeight="1">
      <c r="A53" s="100"/>
      <c r="B53" s="101"/>
      <c r="C53" s="102"/>
      <c r="D53" s="102"/>
    </row>
    <row r="54" spans="1:5" s="103" customFormat="1" ht="19.95" customHeight="1">
      <c r="A54" s="218" t="s">
        <v>212</v>
      </c>
      <c r="B54" s="218"/>
      <c r="C54" s="218"/>
      <c r="D54" s="218"/>
    </row>
    <row r="55" spans="1:5" s="103" customFormat="1" ht="30.75" customHeight="1">
      <c r="A55" s="218" t="s">
        <v>213</v>
      </c>
      <c r="B55" s="218"/>
      <c r="C55" s="218"/>
      <c r="D55" s="218"/>
    </row>
    <row r="56" spans="1:5">
      <c r="A56" s="104"/>
      <c r="B56" s="104"/>
      <c r="C56" s="104"/>
      <c r="D56" s="104"/>
    </row>
    <row r="58" spans="1:5" ht="13.8">
      <c r="A58" s="105" t="s">
        <v>1</v>
      </c>
      <c r="B58" s="1"/>
      <c r="C58" s="106"/>
      <c r="D58" s="219" t="s">
        <v>214</v>
      </c>
      <c r="E58" s="219"/>
    </row>
  </sheetData>
  <mergeCells count="40">
    <mergeCell ref="A55:D55"/>
    <mergeCell ref="D58:E58"/>
    <mergeCell ref="C32:D32"/>
    <mergeCell ref="C38:D38"/>
    <mergeCell ref="C48:D48"/>
    <mergeCell ref="C49:D49"/>
    <mergeCell ref="C50:D50"/>
    <mergeCell ref="C51:D51"/>
    <mergeCell ref="C52:D52"/>
    <mergeCell ref="A54:D54"/>
    <mergeCell ref="C42:D42"/>
    <mergeCell ref="C43:D43"/>
    <mergeCell ref="C44:D44"/>
    <mergeCell ref="C45:D45"/>
    <mergeCell ref="C46:D46"/>
    <mergeCell ref="C47:D47"/>
    <mergeCell ref="C41:D41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C40:D40"/>
    <mergeCell ref="C27:D27"/>
    <mergeCell ref="A14:D15"/>
    <mergeCell ref="A17:B17"/>
    <mergeCell ref="C17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78740157480314965" right="0.39370078740157483" top="0.78740157480314965" bottom="0.39370078740157483" header="0.51181102362204722" footer="0"/>
  <pageSetup paperSize="9" scale="71" orientation="portrait" r:id="rId1"/>
  <headerFooter differentFirst="1">
    <oddHeader>&amp;C&amp;P</oddHeader>
  </headerFooter>
  <rowBreaks count="1" manualBreakCount="1">
    <brk id="4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F592"/>
  <sheetViews>
    <sheetView showGridLines="0" workbookViewId="0">
      <selection activeCell="E16" sqref="E16"/>
    </sheetView>
  </sheetViews>
  <sheetFormatPr defaultColWidth="9.33203125" defaultRowHeight="13.2"/>
  <cols>
    <col min="1" max="1" width="55.5546875" style="147" customWidth="1"/>
    <col min="2" max="2" width="8.109375" style="147" customWidth="1"/>
    <col min="3" max="3" width="11.109375" style="147" customWidth="1"/>
    <col min="4" max="4" width="12.33203125" style="147" customWidth="1"/>
    <col min="5" max="5" width="9.5546875" style="147" customWidth="1"/>
    <col min="6" max="6" width="19.88671875" style="147" customWidth="1"/>
    <col min="7" max="236" width="9.109375" style="147" customWidth="1"/>
    <col min="237" max="16384" width="9.33203125" style="147"/>
  </cols>
  <sheetData>
    <row r="17" spans="1:6" ht="38.4" customHeight="1">
      <c r="A17" s="227" t="s">
        <v>730</v>
      </c>
      <c r="B17" s="227"/>
      <c r="C17" s="227"/>
      <c r="D17" s="227"/>
      <c r="E17" s="227"/>
      <c r="F17" s="227"/>
    </row>
    <row r="18" spans="1:6" ht="16.5" customHeight="1">
      <c r="A18" s="146"/>
      <c r="B18" s="146"/>
      <c r="C18" s="146"/>
      <c r="D18" s="146"/>
      <c r="E18" s="146"/>
      <c r="F18" s="146"/>
    </row>
    <row r="19" spans="1:6" ht="13.95" customHeight="1">
      <c r="A19" s="223" t="s">
        <v>723</v>
      </c>
      <c r="B19" s="224" t="s">
        <v>724</v>
      </c>
      <c r="C19" s="225"/>
      <c r="D19" s="225"/>
      <c r="E19" s="226"/>
      <c r="F19" s="223" t="s">
        <v>725</v>
      </c>
    </row>
    <row r="20" spans="1:6" ht="36.6" customHeight="1">
      <c r="A20" s="223"/>
      <c r="B20" s="151" t="s">
        <v>726</v>
      </c>
      <c r="C20" s="151" t="s">
        <v>727</v>
      </c>
      <c r="D20" s="151" t="s">
        <v>728</v>
      </c>
      <c r="E20" s="151" t="s">
        <v>729</v>
      </c>
      <c r="F20" s="223"/>
    </row>
    <row r="21" spans="1:6" ht="12.75" customHeight="1">
      <c r="A21" s="148">
        <v>1</v>
      </c>
      <c r="B21" s="148">
        <v>2</v>
      </c>
      <c r="C21" s="148">
        <v>3</v>
      </c>
      <c r="D21" s="148">
        <v>4</v>
      </c>
      <c r="E21" s="148">
        <v>5</v>
      </c>
      <c r="F21" s="148">
        <v>6</v>
      </c>
    </row>
    <row r="22" spans="1:6" s="161" customFormat="1" ht="13.8">
      <c r="A22" s="157" t="s">
        <v>221</v>
      </c>
      <c r="B22" s="158">
        <v>1</v>
      </c>
      <c r="C22" s="158">
        <v>0</v>
      </c>
      <c r="D22" s="159" t="s">
        <v>222</v>
      </c>
      <c r="E22" s="160" t="s">
        <v>222</v>
      </c>
      <c r="F22" s="156">
        <v>86532.6</v>
      </c>
    </row>
    <row r="23" spans="1:6" s="161" customFormat="1" ht="30.6" customHeight="1">
      <c r="A23" s="157" t="s">
        <v>223</v>
      </c>
      <c r="B23" s="158">
        <v>1</v>
      </c>
      <c r="C23" s="158">
        <v>2</v>
      </c>
      <c r="D23" s="159" t="s">
        <v>222</v>
      </c>
      <c r="E23" s="160" t="s">
        <v>222</v>
      </c>
      <c r="F23" s="156">
        <v>2476.6</v>
      </c>
    </row>
    <row r="24" spans="1:6" ht="27.6">
      <c r="A24" s="150" t="s">
        <v>224</v>
      </c>
      <c r="B24" s="152">
        <v>1</v>
      </c>
      <c r="C24" s="152">
        <v>2</v>
      </c>
      <c r="D24" s="153" t="s">
        <v>225</v>
      </c>
      <c r="E24" s="154" t="s">
        <v>222</v>
      </c>
      <c r="F24" s="155">
        <v>2476.6</v>
      </c>
    </row>
    <row r="25" spans="1:6" ht="13.8">
      <c r="A25" s="150" t="s">
        <v>226</v>
      </c>
      <c r="B25" s="152">
        <v>1</v>
      </c>
      <c r="C25" s="152">
        <v>2</v>
      </c>
      <c r="D25" s="153" t="s">
        <v>227</v>
      </c>
      <c r="E25" s="154" t="s">
        <v>222</v>
      </c>
      <c r="F25" s="155">
        <v>2476.6</v>
      </c>
    </row>
    <row r="26" spans="1:6" ht="13.8">
      <c r="A26" s="150" t="s">
        <v>228</v>
      </c>
      <c r="B26" s="152">
        <v>1</v>
      </c>
      <c r="C26" s="152">
        <v>2</v>
      </c>
      <c r="D26" s="153" t="s">
        <v>229</v>
      </c>
      <c r="E26" s="154" t="s">
        <v>222</v>
      </c>
      <c r="F26" s="155">
        <v>1576.6</v>
      </c>
    </row>
    <row r="27" spans="1:6" ht="55.2">
      <c r="A27" s="150" t="s">
        <v>230</v>
      </c>
      <c r="B27" s="152">
        <v>1</v>
      </c>
      <c r="C27" s="152">
        <v>2</v>
      </c>
      <c r="D27" s="153" t="s">
        <v>229</v>
      </c>
      <c r="E27" s="154" t="s">
        <v>231</v>
      </c>
      <c r="F27" s="155">
        <v>1576.6</v>
      </c>
    </row>
    <row r="28" spans="1:6" ht="41.4">
      <c r="A28" s="150" t="s">
        <v>232</v>
      </c>
      <c r="B28" s="152">
        <v>1</v>
      </c>
      <c r="C28" s="152">
        <v>2</v>
      </c>
      <c r="D28" s="153" t="s">
        <v>233</v>
      </c>
      <c r="E28" s="154" t="s">
        <v>222</v>
      </c>
      <c r="F28" s="155">
        <v>900</v>
      </c>
    </row>
    <row r="29" spans="1:6" ht="55.2">
      <c r="A29" s="150" t="s">
        <v>230</v>
      </c>
      <c r="B29" s="152">
        <v>1</v>
      </c>
      <c r="C29" s="152">
        <v>2</v>
      </c>
      <c r="D29" s="153" t="s">
        <v>233</v>
      </c>
      <c r="E29" s="154" t="s">
        <v>231</v>
      </c>
      <c r="F29" s="155">
        <v>900</v>
      </c>
    </row>
    <row r="30" spans="1:6" s="161" customFormat="1" ht="41.4">
      <c r="A30" s="157" t="s">
        <v>234</v>
      </c>
      <c r="B30" s="158">
        <v>1</v>
      </c>
      <c r="C30" s="158">
        <v>3</v>
      </c>
      <c r="D30" s="159" t="s">
        <v>222</v>
      </c>
      <c r="E30" s="160" t="s">
        <v>222</v>
      </c>
      <c r="F30" s="156">
        <v>1412.2</v>
      </c>
    </row>
    <row r="31" spans="1:6" ht="27.6">
      <c r="A31" s="150" t="s">
        <v>224</v>
      </c>
      <c r="B31" s="152">
        <v>1</v>
      </c>
      <c r="C31" s="152">
        <v>3</v>
      </c>
      <c r="D31" s="153" t="s">
        <v>225</v>
      </c>
      <c r="E31" s="154" t="s">
        <v>222</v>
      </c>
      <c r="F31" s="155">
        <v>1412.2</v>
      </c>
    </row>
    <row r="32" spans="1:6" ht="13.8">
      <c r="A32" s="150" t="s">
        <v>235</v>
      </c>
      <c r="B32" s="152">
        <v>1</v>
      </c>
      <c r="C32" s="152">
        <v>3</v>
      </c>
      <c r="D32" s="153" t="s">
        <v>236</v>
      </c>
      <c r="E32" s="154" t="s">
        <v>222</v>
      </c>
      <c r="F32" s="155">
        <v>382.4</v>
      </c>
    </row>
    <row r="33" spans="1:6" ht="13.8">
      <c r="A33" s="150" t="s">
        <v>228</v>
      </c>
      <c r="B33" s="152">
        <v>1</v>
      </c>
      <c r="C33" s="152">
        <v>3</v>
      </c>
      <c r="D33" s="153" t="s">
        <v>237</v>
      </c>
      <c r="E33" s="154" t="s">
        <v>222</v>
      </c>
      <c r="F33" s="155">
        <v>382.4</v>
      </c>
    </row>
    <row r="34" spans="1:6" ht="55.2">
      <c r="A34" s="150" t="s">
        <v>230</v>
      </c>
      <c r="B34" s="152">
        <v>1</v>
      </c>
      <c r="C34" s="152">
        <v>3</v>
      </c>
      <c r="D34" s="153" t="s">
        <v>237</v>
      </c>
      <c r="E34" s="154" t="s">
        <v>231</v>
      </c>
      <c r="F34" s="155">
        <v>377.5</v>
      </c>
    </row>
    <row r="35" spans="1:6" ht="27.6">
      <c r="A35" s="150" t="s">
        <v>238</v>
      </c>
      <c r="B35" s="152">
        <v>1</v>
      </c>
      <c r="C35" s="152">
        <v>3</v>
      </c>
      <c r="D35" s="153" t="s">
        <v>237</v>
      </c>
      <c r="E35" s="154" t="s">
        <v>239</v>
      </c>
      <c r="F35" s="155">
        <v>4.9000000000000004</v>
      </c>
    </row>
    <row r="36" spans="1:6" ht="27.6">
      <c r="A36" s="150" t="s">
        <v>240</v>
      </c>
      <c r="B36" s="152">
        <v>1</v>
      </c>
      <c r="C36" s="152">
        <v>3</v>
      </c>
      <c r="D36" s="153" t="s">
        <v>241</v>
      </c>
      <c r="E36" s="154" t="s">
        <v>222</v>
      </c>
      <c r="F36" s="155">
        <v>1029.8</v>
      </c>
    </row>
    <row r="37" spans="1:6" ht="13.8">
      <c r="A37" s="150" t="s">
        <v>228</v>
      </c>
      <c r="B37" s="152">
        <v>1</v>
      </c>
      <c r="C37" s="152">
        <v>3</v>
      </c>
      <c r="D37" s="153" t="s">
        <v>242</v>
      </c>
      <c r="E37" s="154" t="s">
        <v>222</v>
      </c>
      <c r="F37" s="155">
        <v>697.8</v>
      </c>
    </row>
    <row r="38" spans="1:6" ht="55.2">
      <c r="A38" s="150" t="s">
        <v>230</v>
      </c>
      <c r="B38" s="152">
        <v>1</v>
      </c>
      <c r="C38" s="152">
        <v>3</v>
      </c>
      <c r="D38" s="153" t="s">
        <v>242</v>
      </c>
      <c r="E38" s="154" t="s">
        <v>231</v>
      </c>
      <c r="F38" s="155">
        <v>697.8</v>
      </c>
    </row>
    <row r="39" spans="1:6" ht="41.4">
      <c r="A39" s="150" t="s">
        <v>232</v>
      </c>
      <c r="B39" s="152">
        <v>1</v>
      </c>
      <c r="C39" s="152">
        <v>3</v>
      </c>
      <c r="D39" s="153" t="s">
        <v>243</v>
      </c>
      <c r="E39" s="154" t="s">
        <v>222</v>
      </c>
      <c r="F39" s="155">
        <v>332</v>
      </c>
    </row>
    <row r="40" spans="1:6" ht="55.2">
      <c r="A40" s="150" t="s">
        <v>230</v>
      </c>
      <c r="B40" s="152">
        <v>1</v>
      </c>
      <c r="C40" s="152">
        <v>3</v>
      </c>
      <c r="D40" s="153" t="s">
        <v>243</v>
      </c>
      <c r="E40" s="154" t="s">
        <v>231</v>
      </c>
      <c r="F40" s="155">
        <v>332</v>
      </c>
    </row>
    <row r="41" spans="1:6" s="161" customFormat="1" ht="45" customHeight="1">
      <c r="A41" s="157" t="s">
        <v>244</v>
      </c>
      <c r="B41" s="158">
        <v>1</v>
      </c>
      <c r="C41" s="158">
        <v>4</v>
      </c>
      <c r="D41" s="159" t="s">
        <v>222</v>
      </c>
      <c r="E41" s="160" t="s">
        <v>222</v>
      </c>
      <c r="F41" s="156">
        <v>32298.799999999999</v>
      </c>
    </row>
    <row r="42" spans="1:6" ht="27.6">
      <c r="A42" s="150" t="s">
        <v>224</v>
      </c>
      <c r="B42" s="152">
        <v>1</v>
      </c>
      <c r="C42" s="152">
        <v>4</v>
      </c>
      <c r="D42" s="153" t="s">
        <v>225</v>
      </c>
      <c r="E42" s="154" t="s">
        <v>222</v>
      </c>
      <c r="F42" s="155">
        <v>32296.400000000001</v>
      </c>
    </row>
    <row r="43" spans="1:6" ht="13.8">
      <c r="A43" s="150" t="s">
        <v>235</v>
      </c>
      <c r="B43" s="152">
        <v>1</v>
      </c>
      <c r="C43" s="152">
        <v>4</v>
      </c>
      <c r="D43" s="153" t="s">
        <v>236</v>
      </c>
      <c r="E43" s="154" t="s">
        <v>222</v>
      </c>
      <c r="F43" s="155">
        <v>32296.400000000001</v>
      </c>
    </row>
    <row r="44" spans="1:6" ht="13.8">
      <c r="A44" s="150" t="s">
        <v>228</v>
      </c>
      <c r="B44" s="152">
        <v>1</v>
      </c>
      <c r="C44" s="152">
        <v>4</v>
      </c>
      <c r="D44" s="153" t="s">
        <v>237</v>
      </c>
      <c r="E44" s="154" t="s">
        <v>222</v>
      </c>
      <c r="F44" s="155">
        <v>22006.9</v>
      </c>
    </row>
    <row r="45" spans="1:6" ht="55.2">
      <c r="A45" s="150" t="s">
        <v>230</v>
      </c>
      <c r="B45" s="152">
        <v>1</v>
      </c>
      <c r="C45" s="152">
        <v>4</v>
      </c>
      <c r="D45" s="153" t="s">
        <v>237</v>
      </c>
      <c r="E45" s="154" t="s">
        <v>231</v>
      </c>
      <c r="F45" s="155">
        <v>16912.900000000001</v>
      </c>
    </row>
    <row r="46" spans="1:6" ht="27.6">
      <c r="A46" s="150" t="s">
        <v>238</v>
      </c>
      <c r="B46" s="152">
        <v>1</v>
      </c>
      <c r="C46" s="152">
        <v>4</v>
      </c>
      <c r="D46" s="153" t="s">
        <v>237</v>
      </c>
      <c r="E46" s="154" t="s">
        <v>239</v>
      </c>
      <c r="F46" s="155">
        <v>5082.6000000000004</v>
      </c>
    </row>
    <row r="47" spans="1:6" ht="13.8">
      <c r="A47" s="150" t="s">
        <v>245</v>
      </c>
      <c r="B47" s="152">
        <v>1</v>
      </c>
      <c r="C47" s="152">
        <v>4</v>
      </c>
      <c r="D47" s="153" t="s">
        <v>237</v>
      </c>
      <c r="E47" s="154" t="s">
        <v>246</v>
      </c>
      <c r="F47" s="155">
        <v>11.4</v>
      </c>
    </row>
    <row r="48" spans="1:6" ht="41.4">
      <c r="A48" s="150" t="s">
        <v>232</v>
      </c>
      <c r="B48" s="152">
        <v>1</v>
      </c>
      <c r="C48" s="152">
        <v>4</v>
      </c>
      <c r="D48" s="153" t="s">
        <v>247</v>
      </c>
      <c r="E48" s="154" t="s">
        <v>222</v>
      </c>
      <c r="F48" s="155">
        <v>10289.5</v>
      </c>
    </row>
    <row r="49" spans="1:6" ht="55.2">
      <c r="A49" s="150" t="s">
        <v>230</v>
      </c>
      <c r="B49" s="152">
        <v>1</v>
      </c>
      <c r="C49" s="152">
        <v>4</v>
      </c>
      <c r="D49" s="153" t="s">
        <v>247</v>
      </c>
      <c r="E49" s="154" t="s">
        <v>231</v>
      </c>
      <c r="F49" s="155">
        <v>9880.6</v>
      </c>
    </row>
    <row r="50" spans="1:6" ht="27.6">
      <c r="A50" s="150" t="s">
        <v>238</v>
      </c>
      <c r="B50" s="152">
        <v>1</v>
      </c>
      <c r="C50" s="152">
        <v>4</v>
      </c>
      <c r="D50" s="153" t="s">
        <v>247</v>
      </c>
      <c r="E50" s="154" t="s">
        <v>239</v>
      </c>
      <c r="F50" s="155">
        <v>408.9</v>
      </c>
    </row>
    <row r="51" spans="1:6" ht="45.6" customHeight="1">
      <c r="A51" s="150" t="s">
        <v>248</v>
      </c>
      <c r="B51" s="152">
        <v>1</v>
      </c>
      <c r="C51" s="152">
        <v>4</v>
      </c>
      <c r="D51" s="153" t="s">
        <v>249</v>
      </c>
      <c r="E51" s="154" t="s">
        <v>222</v>
      </c>
      <c r="F51" s="155">
        <v>2.4</v>
      </c>
    </row>
    <row r="52" spans="1:6" ht="69">
      <c r="A52" s="150" t="s">
        <v>250</v>
      </c>
      <c r="B52" s="152">
        <v>1</v>
      </c>
      <c r="C52" s="152">
        <v>4</v>
      </c>
      <c r="D52" s="153" t="s">
        <v>251</v>
      </c>
      <c r="E52" s="154" t="s">
        <v>222</v>
      </c>
      <c r="F52" s="155">
        <v>2.4</v>
      </c>
    </row>
    <row r="53" spans="1:6" ht="55.2">
      <c r="A53" s="150" t="s">
        <v>252</v>
      </c>
      <c r="B53" s="152">
        <v>1</v>
      </c>
      <c r="C53" s="152">
        <v>4</v>
      </c>
      <c r="D53" s="153" t="s">
        <v>253</v>
      </c>
      <c r="E53" s="154" t="s">
        <v>222</v>
      </c>
      <c r="F53" s="155">
        <v>2.4</v>
      </c>
    </row>
    <row r="54" spans="1:6" ht="27.6">
      <c r="A54" s="150" t="s">
        <v>238</v>
      </c>
      <c r="B54" s="152">
        <v>1</v>
      </c>
      <c r="C54" s="152">
        <v>4</v>
      </c>
      <c r="D54" s="153" t="s">
        <v>253</v>
      </c>
      <c r="E54" s="154" t="s">
        <v>239</v>
      </c>
      <c r="F54" s="155">
        <v>2.4</v>
      </c>
    </row>
    <row r="55" spans="1:6" s="161" customFormat="1" ht="13.8">
      <c r="A55" s="157" t="s">
        <v>254</v>
      </c>
      <c r="B55" s="158">
        <v>1</v>
      </c>
      <c r="C55" s="158">
        <v>5</v>
      </c>
      <c r="D55" s="159" t="s">
        <v>222</v>
      </c>
      <c r="E55" s="160" t="s">
        <v>222</v>
      </c>
      <c r="F55" s="156">
        <v>3.8</v>
      </c>
    </row>
    <row r="56" spans="1:6" ht="13.8">
      <c r="A56" s="150" t="s">
        <v>255</v>
      </c>
      <c r="B56" s="152">
        <v>1</v>
      </c>
      <c r="C56" s="152">
        <v>5</v>
      </c>
      <c r="D56" s="153" t="s">
        <v>256</v>
      </c>
      <c r="E56" s="154" t="s">
        <v>222</v>
      </c>
      <c r="F56" s="155">
        <v>3.8</v>
      </c>
    </row>
    <row r="57" spans="1:6" ht="41.4">
      <c r="A57" s="150" t="s">
        <v>257</v>
      </c>
      <c r="B57" s="152">
        <v>1</v>
      </c>
      <c r="C57" s="152">
        <v>5</v>
      </c>
      <c r="D57" s="153" t="s">
        <v>258</v>
      </c>
      <c r="E57" s="154" t="s">
        <v>222</v>
      </c>
      <c r="F57" s="155">
        <v>3.8</v>
      </c>
    </row>
    <row r="58" spans="1:6" ht="27.6">
      <c r="A58" s="150" t="s">
        <v>238</v>
      </c>
      <c r="B58" s="152">
        <v>1</v>
      </c>
      <c r="C58" s="152">
        <v>5</v>
      </c>
      <c r="D58" s="153" t="s">
        <v>258</v>
      </c>
      <c r="E58" s="154" t="s">
        <v>239</v>
      </c>
      <c r="F58" s="155">
        <v>3.8</v>
      </c>
    </row>
    <row r="59" spans="1:6" s="161" customFormat="1" ht="41.4">
      <c r="A59" s="157" t="s">
        <v>259</v>
      </c>
      <c r="B59" s="158">
        <v>1</v>
      </c>
      <c r="C59" s="158">
        <v>6</v>
      </c>
      <c r="D59" s="159" t="s">
        <v>222</v>
      </c>
      <c r="E59" s="160" t="s">
        <v>222</v>
      </c>
      <c r="F59" s="156">
        <v>11266.1</v>
      </c>
    </row>
    <row r="60" spans="1:6" ht="27.6">
      <c r="A60" s="150" t="s">
        <v>224</v>
      </c>
      <c r="B60" s="152">
        <v>1</v>
      </c>
      <c r="C60" s="152">
        <v>6</v>
      </c>
      <c r="D60" s="153" t="s">
        <v>225</v>
      </c>
      <c r="E60" s="154" t="s">
        <v>222</v>
      </c>
      <c r="F60" s="155">
        <v>9777.1</v>
      </c>
    </row>
    <row r="61" spans="1:6" ht="13.8">
      <c r="A61" s="150" t="s">
        <v>235</v>
      </c>
      <c r="B61" s="152">
        <v>1</v>
      </c>
      <c r="C61" s="152">
        <v>6</v>
      </c>
      <c r="D61" s="153" t="s">
        <v>236</v>
      </c>
      <c r="E61" s="154" t="s">
        <v>222</v>
      </c>
      <c r="F61" s="155">
        <v>8681</v>
      </c>
    </row>
    <row r="62" spans="1:6" ht="13.8">
      <c r="A62" s="150" t="s">
        <v>228</v>
      </c>
      <c r="B62" s="152">
        <v>1</v>
      </c>
      <c r="C62" s="152">
        <v>6</v>
      </c>
      <c r="D62" s="153" t="s">
        <v>237</v>
      </c>
      <c r="E62" s="154" t="s">
        <v>222</v>
      </c>
      <c r="F62" s="155">
        <v>6860</v>
      </c>
    </row>
    <row r="63" spans="1:6" ht="55.2">
      <c r="A63" s="150" t="s">
        <v>230</v>
      </c>
      <c r="B63" s="152">
        <v>1</v>
      </c>
      <c r="C63" s="152">
        <v>6</v>
      </c>
      <c r="D63" s="153" t="s">
        <v>237</v>
      </c>
      <c r="E63" s="154" t="s">
        <v>231</v>
      </c>
      <c r="F63" s="155">
        <v>6526.7</v>
      </c>
    </row>
    <row r="64" spans="1:6" ht="27.6">
      <c r="A64" s="150" t="s">
        <v>238</v>
      </c>
      <c r="B64" s="152">
        <v>1</v>
      </c>
      <c r="C64" s="152">
        <v>6</v>
      </c>
      <c r="D64" s="153" t="s">
        <v>237</v>
      </c>
      <c r="E64" s="154" t="s">
        <v>239</v>
      </c>
      <c r="F64" s="155">
        <v>225.8</v>
      </c>
    </row>
    <row r="65" spans="1:6" ht="13.8">
      <c r="A65" s="150" t="s">
        <v>260</v>
      </c>
      <c r="B65" s="152">
        <v>1</v>
      </c>
      <c r="C65" s="152">
        <v>6</v>
      </c>
      <c r="D65" s="153" t="s">
        <v>237</v>
      </c>
      <c r="E65" s="154" t="s">
        <v>261</v>
      </c>
      <c r="F65" s="155">
        <v>106.8</v>
      </c>
    </row>
    <row r="66" spans="1:6" ht="13.8">
      <c r="A66" s="150" t="s">
        <v>245</v>
      </c>
      <c r="B66" s="152">
        <v>1</v>
      </c>
      <c r="C66" s="152">
        <v>6</v>
      </c>
      <c r="D66" s="153" t="s">
        <v>237</v>
      </c>
      <c r="E66" s="154" t="s">
        <v>246</v>
      </c>
      <c r="F66" s="155">
        <v>0.7</v>
      </c>
    </row>
    <row r="67" spans="1:6" ht="41.4">
      <c r="A67" s="150" t="s">
        <v>232</v>
      </c>
      <c r="B67" s="152">
        <v>1</v>
      </c>
      <c r="C67" s="152">
        <v>6</v>
      </c>
      <c r="D67" s="153" t="s">
        <v>247</v>
      </c>
      <c r="E67" s="154" t="s">
        <v>222</v>
      </c>
      <c r="F67" s="155">
        <v>1821</v>
      </c>
    </row>
    <row r="68" spans="1:6" ht="55.2">
      <c r="A68" s="150" t="s">
        <v>230</v>
      </c>
      <c r="B68" s="152">
        <v>1</v>
      </c>
      <c r="C68" s="152">
        <v>6</v>
      </c>
      <c r="D68" s="153" t="s">
        <v>247</v>
      </c>
      <c r="E68" s="154" t="s">
        <v>231</v>
      </c>
      <c r="F68" s="155">
        <v>1821</v>
      </c>
    </row>
    <row r="69" spans="1:6" ht="27.6">
      <c r="A69" s="150" t="s">
        <v>262</v>
      </c>
      <c r="B69" s="152">
        <v>1</v>
      </c>
      <c r="C69" s="152">
        <v>6</v>
      </c>
      <c r="D69" s="153" t="s">
        <v>263</v>
      </c>
      <c r="E69" s="154" t="s">
        <v>222</v>
      </c>
      <c r="F69" s="155">
        <v>1096.0999999999999</v>
      </c>
    </row>
    <row r="70" spans="1:6" ht="13.8">
      <c r="A70" s="150" t="s">
        <v>228</v>
      </c>
      <c r="B70" s="152">
        <v>1</v>
      </c>
      <c r="C70" s="152">
        <v>6</v>
      </c>
      <c r="D70" s="153" t="s">
        <v>264</v>
      </c>
      <c r="E70" s="154" t="s">
        <v>222</v>
      </c>
      <c r="F70" s="155">
        <v>696.1</v>
      </c>
    </row>
    <row r="71" spans="1:6" ht="55.2">
      <c r="A71" s="150" t="s">
        <v>230</v>
      </c>
      <c r="B71" s="152">
        <v>1</v>
      </c>
      <c r="C71" s="152">
        <v>6</v>
      </c>
      <c r="D71" s="153" t="s">
        <v>264</v>
      </c>
      <c r="E71" s="154" t="s">
        <v>231</v>
      </c>
      <c r="F71" s="155">
        <v>696.1</v>
      </c>
    </row>
    <row r="72" spans="1:6" ht="41.4">
      <c r="A72" s="150" t="s">
        <v>232</v>
      </c>
      <c r="B72" s="152">
        <v>1</v>
      </c>
      <c r="C72" s="152">
        <v>6</v>
      </c>
      <c r="D72" s="153" t="s">
        <v>265</v>
      </c>
      <c r="E72" s="154" t="s">
        <v>222</v>
      </c>
      <c r="F72" s="155">
        <v>400</v>
      </c>
    </row>
    <row r="73" spans="1:6" ht="55.2">
      <c r="A73" s="150" t="s">
        <v>230</v>
      </c>
      <c r="B73" s="152">
        <v>1</v>
      </c>
      <c r="C73" s="152">
        <v>6</v>
      </c>
      <c r="D73" s="153" t="s">
        <v>265</v>
      </c>
      <c r="E73" s="154" t="s">
        <v>231</v>
      </c>
      <c r="F73" s="155">
        <v>400</v>
      </c>
    </row>
    <row r="74" spans="1:6" ht="41.4">
      <c r="A74" s="150" t="s">
        <v>266</v>
      </c>
      <c r="B74" s="152">
        <v>1</v>
      </c>
      <c r="C74" s="152">
        <v>6</v>
      </c>
      <c r="D74" s="153" t="s">
        <v>267</v>
      </c>
      <c r="E74" s="154" t="s">
        <v>222</v>
      </c>
      <c r="F74" s="155">
        <v>1489</v>
      </c>
    </row>
    <row r="75" spans="1:6" ht="27.6">
      <c r="A75" s="150" t="s">
        <v>268</v>
      </c>
      <c r="B75" s="152">
        <v>1</v>
      </c>
      <c r="C75" s="152">
        <v>6</v>
      </c>
      <c r="D75" s="153" t="s">
        <v>269</v>
      </c>
      <c r="E75" s="154" t="s">
        <v>222</v>
      </c>
      <c r="F75" s="155">
        <v>1489</v>
      </c>
    </row>
    <row r="76" spans="1:6" ht="27.6">
      <c r="A76" s="150" t="s">
        <v>270</v>
      </c>
      <c r="B76" s="152">
        <v>1</v>
      </c>
      <c r="C76" s="152">
        <v>6</v>
      </c>
      <c r="D76" s="153" t="s">
        <v>271</v>
      </c>
      <c r="E76" s="154" t="s">
        <v>222</v>
      </c>
      <c r="F76" s="155">
        <v>43.8</v>
      </c>
    </row>
    <row r="77" spans="1:6" ht="27.6">
      <c r="A77" s="150" t="s">
        <v>238</v>
      </c>
      <c r="B77" s="152">
        <v>1</v>
      </c>
      <c r="C77" s="152">
        <v>6</v>
      </c>
      <c r="D77" s="153" t="s">
        <v>271</v>
      </c>
      <c r="E77" s="154" t="s">
        <v>239</v>
      </c>
      <c r="F77" s="155">
        <v>43.8</v>
      </c>
    </row>
    <row r="78" spans="1:6" ht="27.6">
      <c r="A78" s="150" t="s">
        <v>272</v>
      </c>
      <c r="B78" s="152">
        <v>1</v>
      </c>
      <c r="C78" s="152">
        <v>6</v>
      </c>
      <c r="D78" s="153" t="s">
        <v>273</v>
      </c>
      <c r="E78" s="154" t="s">
        <v>222</v>
      </c>
      <c r="F78" s="155">
        <v>1445.2</v>
      </c>
    </row>
    <row r="79" spans="1:6" ht="27.6">
      <c r="A79" s="150" t="s">
        <v>238</v>
      </c>
      <c r="B79" s="152">
        <v>1</v>
      </c>
      <c r="C79" s="152">
        <v>6</v>
      </c>
      <c r="D79" s="153" t="s">
        <v>273</v>
      </c>
      <c r="E79" s="154" t="s">
        <v>239</v>
      </c>
      <c r="F79" s="155">
        <v>1445.2</v>
      </c>
    </row>
    <row r="80" spans="1:6" s="161" customFormat="1" ht="13.8">
      <c r="A80" s="157" t="s">
        <v>274</v>
      </c>
      <c r="B80" s="158">
        <v>1</v>
      </c>
      <c r="C80" s="158">
        <v>11</v>
      </c>
      <c r="D80" s="159" t="s">
        <v>222</v>
      </c>
      <c r="E80" s="160" t="s">
        <v>222</v>
      </c>
      <c r="F80" s="156">
        <v>300</v>
      </c>
    </row>
    <row r="81" spans="1:6" ht="13.8">
      <c r="A81" s="150" t="s">
        <v>274</v>
      </c>
      <c r="B81" s="152">
        <v>1</v>
      </c>
      <c r="C81" s="152">
        <v>11</v>
      </c>
      <c r="D81" s="153" t="s">
        <v>275</v>
      </c>
      <c r="E81" s="154" t="s">
        <v>222</v>
      </c>
      <c r="F81" s="155">
        <v>300</v>
      </c>
    </row>
    <row r="82" spans="1:6" ht="13.8">
      <c r="A82" s="150" t="s">
        <v>276</v>
      </c>
      <c r="B82" s="152">
        <v>1</v>
      </c>
      <c r="C82" s="152">
        <v>11</v>
      </c>
      <c r="D82" s="153" t="s">
        <v>277</v>
      </c>
      <c r="E82" s="154" t="s">
        <v>222</v>
      </c>
      <c r="F82" s="155">
        <v>300</v>
      </c>
    </row>
    <row r="83" spans="1:6" ht="27.6">
      <c r="A83" s="150" t="s">
        <v>278</v>
      </c>
      <c r="B83" s="152">
        <v>1</v>
      </c>
      <c r="C83" s="152">
        <v>11</v>
      </c>
      <c r="D83" s="153" t="s">
        <v>279</v>
      </c>
      <c r="E83" s="154" t="s">
        <v>222</v>
      </c>
      <c r="F83" s="155">
        <v>300</v>
      </c>
    </row>
    <row r="84" spans="1:6" ht="13.8">
      <c r="A84" s="150" t="s">
        <v>245</v>
      </c>
      <c r="B84" s="152">
        <v>1</v>
      </c>
      <c r="C84" s="152">
        <v>11</v>
      </c>
      <c r="D84" s="153" t="s">
        <v>279</v>
      </c>
      <c r="E84" s="154" t="s">
        <v>246</v>
      </c>
      <c r="F84" s="155">
        <v>300</v>
      </c>
    </row>
    <row r="85" spans="1:6" s="161" customFormat="1" ht="13.8">
      <c r="A85" s="157" t="s">
        <v>280</v>
      </c>
      <c r="B85" s="158">
        <v>1</v>
      </c>
      <c r="C85" s="158">
        <v>13</v>
      </c>
      <c r="D85" s="159" t="s">
        <v>222</v>
      </c>
      <c r="E85" s="160" t="s">
        <v>222</v>
      </c>
      <c r="F85" s="156">
        <v>38775.1</v>
      </c>
    </row>
    <row r="86" spans="1:6" ht="27.6">
      <c r="A86" s="150" t="s">
        <v>224</v>
      </c>
      <c r="B86" s="152">
        <v>1</v>
      </c>
      <c r="C86" s="152">
        <v>13</v>
      </c>
      <c r="D86" s="153" t="s">
        <v>225</v>
      </c>
      <c r="E86" s="154" t="s">
        <v>222</v>
      </c>
      <c r="F86" s="155">
        <v>6250.3</v>
      </c>
    </row>
    <row r="87" spans="1:6" ht="27.6">
      <c r="A87" s="150" t="s">
        <v>281</v>
      </c>
      <c r="B87" s="152">
        <v>1</v>
      </c>
      <c r="C87" s="152">
        <v>13</v>
      </c>
      <c r="D87" s="153" t="s">
        <v>282</v>
      </c>
      <c r="E87" s="154" t="s">
        <v>222</v>
      </c>
      <c r="F87" s="155">
        <v>2765.9</v>
      </c>
    </row>
    <row r="88" spans="1:6" ht="55.2">
      <c r="A88" s="150" t="s">
        <v>283</v>
      </c>
      <c r="B88" s="152">
        <v>1</v>
      </c>
      <c r="C88" s="152">
        <v>13</v>
      </c>
      <c r="D88" s="153" t="s">
        <v>284</v>
      </c>
      <c r="E88" s="154" t="s">
        <v>222</v>
      </c>
      <c r="F88" s="155">
        <v>1102.3</v>
      </c>
    </row>
    <row r="89" spans="1:6" ht="55.2">
      <c r="A89" s="150" t="s">
        <v>230</v>
      </c>
      <c r="B89" s="152">
        <v>1</v>
      </c>
      <c r="C89" s="152">
        <v>13</v>
      </c>
      <c r="D89" s="153" t="s">
        <v>284</v>
      </c>
      <c r="E89" s="154" t="s">
        <v>231</v>
      </c>
      <c r="F89" s="155">
        <v>908.7</v>
      </c>
    </row>
    <row r="90" spans="1:6" ht="27.6">
      <c r="A90" s="150" t="s">
        <v>238</v>
      </c>
      <c r="B90" s="152">
        <v>1</v>
      </c>
      <c r="C90" s="152">
        <v>13</v>
      </c>
      <c r="D90" s="153" t="s">
        <v>284</v>
      </c>
      <c r="E90" s="154" t="s">
        <v>239</v>
      </c>
      <c r="F90" s="155">
        <v>193.6</v>
      </c>
    </row>
    <row r="91" spans="1:6" ht="27.6">
      <c r="A91" s="150" t="s">
        <v>285</v>
      </c>
      <c r="B91" s="152">
        <v>1</v>
      </c>
      <c r="C91" s="152">
        <v>13</v>
      </c>
      <c r="D91" s="153" t="s">
        <v>286</v>
      </c>
      <c r="E91" s="154" t="s">
        <v>222</v>
      </c>
      <c r="F91" s="155">
        <v>605.20000000000005</v>
      </c>
    </row>
    <row r="92" spans="1:6" ht="55.2">
      <c r="A92" s="150" t="s">
        <v>230</v>
      </c>
      <c r="B92" s="152">
        <v>1</v>
      </c>
      <c r="C92" s="152">
        <v>13</v>
      </c>
      <c r="D92" s="153" t="s">
        <v>286</v>
      </c>
      <c r="E92" s="154" t="s">
        <v>231</v>
      </c>
      <c r="F92" s="155">
        <v>556.79999999999995</v>
      </c>
    </row>
    <row r="93" spans="1:6" ht="27.6">
      <c r="A93" s="150" t="s">
        <v>238</v>
      </c>
      <c r="B93" s="152">
        <v>1</v>
      </c>
      <c r="C93" s="152">
        <v>13</v>
      </c>
      <c r="D93" s="153" t="s">
        <v>286</v>
      </c>
      <c r="E93" s="154" t="s">
        <v>239</v>
      </c>
      <c r="F93" s="155">
        <v>48.4</v>
      </c>
    </row>
    <row r="94" spans="1:6" ht="41.4">
      <c r="A94" s="150" t="s">
        <v>287</v>
      </c>
      <c r="B94" s="152">
        <v>1</v>
      </c>
      <c r="C94" s="152">
        <v>13</v>
      </c>
      <c r="D94" s="153" t="s">
        <v>288</v>
      </c>
      <c r="E94" s="154" t="s">
        <v>222</v>
      </c>
      <c r="F94" s="155">
        <v>452.5</v>
      </c>
    </row>
    <row r="95" spans="1:6" ht="55.2">
      <c r="A95" s="150" t="s">
        <v>230</v>
      </c>
      <c r="B95" s="152">
        <v>1</v>
      </c>
      <c r="C95" s="152">
        <v>13</v>
      </c>
      <c r="D95" s="153" t="s">
        <v>288</v>
      </c>
      <c r="E95" s="154" t="s">
        <v>231</v>
      </c>
      <c r="F95" s="155">
        <v>393.5</v>
      </c>
    </row>
    <row r="96" spans="1:6" ht="27.6">
      <c r="A96" s="150" t="s">
        <v>238</v>
      </c>
      <c r="B96" s="152">
        <v>1</v>
      </c>
      <c r="C96" s="152">
        <v>13</v>
      </c>
      <c r="D96" s="153" t="s">
        <v>288</v>
      </c>
      <c r="E96" s="154" t="s">
        <v>239</v>
      </c>
      <c r="F96" s="155">
        <v>59</v>
      </c>
    </row>
    <row r="97" spans="1:6" ht="41.4">
      <c r="A97" s="150" t="s">
        <v>289</v>
      </c>
      <c r="B97" s="152">
        <v>1</v>
      </c>
      <c r="C97" s="152">
        <v>13</v>
      </c>
      <c r="D97" s="153" t="s">
        <v>290</v>
      </c>
      <c r="E97" s="154" t="s">
        <v>222</v>
      </c>
      <c r="F97" s="155">
        <v>605.20000000000005</v>
      </c>
    </row>
    <row r="98" spans="1:6" ht="55.2">
      <c r="A98" s="150" t="s">
        <v>230</v>
      </c>
      <c r="B98" s="152">
        <v>1</v>
      </c>
      <c r="C98" s="152">
        <v>13</v>
      </c>
      <c r="D98" s="153" t="s">
        <v>290</v>
      </c>
      <c r="E98" s="154" t="s">
        <v>231</v>
      </c>
      <c r="F98" s="155">
        <v>560</v>
      </c>
    </row>
    <row r="99" spans="1:6" ht="27.6">
      <c r="A99" s="150" t="s">
        <v>238</v>
      </c>
      <c r="B99" s="152">
        <v>1</v>
      </c>
      <c r="C99" s="152">
        <v>13</v>
      </c>
      <c r="D99" s="153" t="s">
        <v>290</v>
      </c>
      <c r="E99" s="154" t="s">
        <v>239</v>
      </c>
      <c r="F99" s="155">
        <v>45.2</v>
      </c>
    </row>
    <row r="100" spans="1:6" ht="82.8">
      <c r="A100" s="150" t="s">
        <v>291</v>
      </c>
      <c r="B100" s="152">
        <v>1</v>
      </c>
      <c r="C100" s="152">
        <v>13</v>
      </c>
      <c r="D100" s="153" t="s">
        <v>292</v>
      </c>
      <c r="E100" s="154" t="s">
        <v>222</v>
      </c>
      <c r="F100" s="155">
        <v>0.7</v>
      </c>
    </row>
    <row r="101" spans="1:6" ht="27.6">
      <c r="A101" s="150" t="s">
        <v>238</v>
      </c>
      <c r="B101" s="152">
        <v>1</v>
      </c>
      <c r="C101" s="152">
        <v>13</v>
      </c>
      <c r="D101" s="153" t="s">
        <v>292</v>
      </c>
      <c r="E101" s="154" t="s">
        <v>239</v>
      </c>
      <c r="F101" s="155">
        <v>0.7</v>
      </c>
    </row>
    <row r="102" spans="1:6" ht="13.8">
      <c r="A102" s="150" t="s">
        <v>235</v>
      </c>
      <c r="B102" s="152">
        <v>1</v>
      </c>
      <c r="C102" s="152">
        <v>13</v>
      </c>
      <c r="D102" s="153" t="s">
        <v>236</v>
      </c>
      <c r="E102" s="154" t="s">
        <v>222</v>
      </c>
      <c r="F102" s="155">
        <v>3484.4</v>
      </c>
    </row>
    <row r="103" spans="1:6" ht="13.8">
      <c r="A103" s="150" t="s">
        <v>228</v>
      </c>
      <c r="B103" s="152">
        <v>1</v>
      </c>
      <c r="C103" s="152">
        <v>13</v>
      </c>
      <c r="D103" s="153" t="s">
        <v>237</v>
      </c>
      <c r="E103" s="154" t="s">
        <v>222</v>
      </c>
      <c r="F103" s="155">
        <v>2066.4</v>
      </c>
    </row>
    <row r="104" spans="1:6" ht="55.2">
      <c r="A104" s="150" t="s">
        <v>230</v>
      </c>
      <c r="B104" s="152">
        <v>1</v>
      </c>
      <c r="C104" s="152">
        <v>13</v>
      </c>
      <c r="D104" s="153" t="s">
        <v>237</v>
      </c>
      <c r="E104" s="154" t="s">
        <v>231</v>
      </c>
      <c r="F104" s="155">
        <v>2040.5</v>
      </c>
    </row>
    <row r="105" spans="1:6" ht="27.6">
      <c r="A105" s="150" t="s">
        <v>238</v>
      </c>
      <c r="B105" s="152">
        <v>1</v>
      </c>
      <c r="C105" s="152">
        <v>13</v>
      </c>
      <c r="D105" s="153" t="s">
        <v>237</v>
      </c>
      <c r="E105" s="154" t="s">
        <v>239</v>
      </c>
      <c r="F105" s="155">
        <v>24.7</v>
      </c>
    </row>
    <row r="106" spans="1:6" ht="13.8">
      <c r="A106" s="150" t="s">
        <v>245</v>
      </c>
      <c r="B106" s="152">
        <v>1</v>
      </c>
      <c r="C106" s="152">
        <v>13</v>
      </c>
      <c r="D106" s="153" t="s">
        <v>237</v>
      </c>
      <c r="E106" s="154" t="s">
        <v>246</v>
      </c>
      <c r="F106" s="155">
        <v>1.2</v>
      </c>
    </row>
    <row r="107" spans="1:6" ht="41.4">
      <c r="A107" s="150" t="s">
        <v>232</v>
      </c>
      <c r="B107" s="152">
        <v>1</v>
      </c>
      <c r="C107" s="152">
        <v>13</v>
      </c>
      <c r="D107" s="153" t="s">
        <v>247</v>
      </c>
      <c r="E107" s="154" t="s">
        <v>222</v>
      </c>
      <c r="F107" s="155">
        <v>1418</v>
      </c>
    </row>
    <row r="108" spans="1:6" ht="55.2">
      <c r="A108" s="150" t="s">
        <v>230</v>
      </c>
      <c r="B108" s="152">
        <v>1</v>
      </c>
      <c r="C108" s="152">
        <v>13</v>
      </c>
      <c r="D108" s="153" t="s">
        <v>247</v>
      </c>
      <c r="E108" s="154" t="s">
        <v>231</v>
      </c>
      <c r="F108" s="155">
        <v>1418</v>
      </c>
    </row>
    <row r="109" spans="1:6" ht="27.6">
      <c r="A109" s="150" t="s">
        <v>293</v>
      </c>
      <c r="B109" s="152">
        <v>1</v>
      </c>
      <c r="C109" s="152">
        <v>13</v>
      </c>
      <c r="D109" s="153" t="s">
        <v>294</v>
      </c>
      <c r="E109" s="154" t="s">
        <v>222</v>
      </c>
      <c r="F109" s="155">
        <v>185.9</v>
      </c>
    </row>
    <row r="110" spans="1:6" ht="27.6">
      <c r="A110" s="150" t="s">
        <v>295</v>
      </c>
      <c r="B110" s="152">
        <v>1</v>
      </c>
      <c r="C110" s="152">
        <v>13</v>
      </c>
      <c r="D110" s="153" t="s">
        <v>296</v>
      </c>
      <c r="E110" s="154" t="s">
        <v>222</v>
      </c>
      <c r="F110" s="155">
        <v>185.9</v>
      </c>
    </row>
    <row r="111" spans="1:6" ht="27.6">
      <c r="A111" s="150" t="s">
        <v>297</v>
      </c>
      <c r="B111" s="152">
        <v>1</v>
      </c>
      <c r="C111" s="152">
        <v>13</v>
      </c>
      <c r="D111" s="153" t="s">
        <v>298</v>
      </c>
      <c r="E111" s="154" t="s">
        <v>222</v>
      </c>
      <c r="F111" s="155">
        <v>185.9</v>
      </c>
    </row>
    <row r="112" spans="1:6" ht="27.6">
      <c r="A112" s="150" t="s">
        <v>238</v>
      </c>
      <c r="B112" s="152">
        <v>1</v>
      </c>
      <c r="C112" s="152">
        <v>13</v>
      </c>
      <c r="D112" s="153" t="s">
        <v>298</v>
      </c>
      <c r="E112" s="154" t="s">
        <v>239</v>
      </c>
      <c r="F112" s="155">
        <v>11.2</v>
      </c>
    </row>
    <row r="113" spans="1:6" ht="13.8">
      <c r="A113" s="150" t="s">
        <v>245</v>
      </c>
      <c r="B113" s="152">
        <v>1</v>
      </c>
      <c r="C113" s="152">
        <v>13</v>
      </c>
      <c r="D113" s="153" t="s">
        <v>298</v>
      </c>
      <c r="E113" s="154" t="s">
        <v>246</v>
      </c>
      <c r="F113" s="155">
        <v>174.7</v>
      </c>
    </row>
    <row r="114" spans="1:6" ht="13.8">
      <c r="A114" s="150" t="s">
        <v>299</v>
      </c>
      <c r="B114" s="152">
        <v>1</v>
      </c>
      <c r="C114" s="152">
        <v>13</v>
      </c>
      <c r="D114" s="153" t="s">
        <v>300</v>
      </c>
      <c r="E114" s="154" t="s">
        <v>222</v>
      </c>
      <c r="F114" s="155">
        <v>16496.3</v>
      </c>
    </row>
    <row r="115" spans="1:6" ht="27.6">
      <c r="A115" s="150" t="s">
        <v>301</v>
      </c>
      <c r="B115" s="152">
        <v>1</v>
      </c>
      <c r="C115" s="152">
        <v>13</v>
      </c>
      <c r="D115" s="153" t="s">
        <v>302</v>
      </c>
      <c r="E115" s="154" t="s">
        <v>222</v>
      </c>
      <c r="F115" s="155">
        <v>10996.3</v>
      </c>
    </row>
    <row r="116" spans="1:6" ht="55.2">
      <c r="A116" s="150" t="s">
        <v>230</v>
      </c>
      <c r="B116" s="152">
        <v>1</v>
      </c>
      <c r="C116" s="152">
        <v>13</v>
      </c>
      <c r="D116" s="153" t="s">
        <v>302</v>
      </c>
      <c r="E116" s="154" t="s">
        <v>231</v>
      </c>
      <c r="F116" s="155">
        <v>10787.1</v>
      </c>
    </row>
    <row r="117" spans="1:6" ht="27.6">
      <c r="A117" s="150" t="s">
        <v>238</v>
      </c>
      <c r="B117" s="152">
        <v>1</v>
      </c>
      <c r="C117" s="152">
        <v>13</v>
      </c>
      <c r="D117" s="153" t="s">
        <v>302</v>
      </c>
      <c r="E117" s="154" t="s">
        <v>239</v>
      </c>
      <c r="F117" s="155">
        <v>209.2</v>
      </c>
    </row>
    <row r="118" spans="1:6" ht="13.8">
      <c r="A118" s="150" t="s">
        <v>245</v>
      </c>
      <c r="B118" s="152">
        <v>1</v>
      </c>
      <c r="C118" s="152">
        <v>13</v>
      </c>
      <c r="D118" s="153" t="s">
        <v>302</v>
      </c>
      <c r="E118" s="154" t="s">
        <v>246</v>
      </c>
      <c r="F118" s="155">
        <v>0</v>
      </c>
    </row>
    <row r="119" spans="1:6" ht="41.4">
      <c r="A119" s="150" t="s">
        <v>232</v>
      </c>
      <c r="B119" s="152">
        <v>1</v>
      </c>
      <c r="C119" s="152">
        <v>13</v>
      </c>
      <c r="D119" s="153" t="s">
        <v>303</v>
      </c>
      <c r="E119" s="154" t="s">
        <v>222</v>
      </c>
      <c r="F119" s="155">
        <v>5500</v>
      </c>
    </row>
    <row r="120" spans="1:6" ht="55.2">
      <c r="A120" s="150" t="s">
        <v>230</v>
      </c>
      <c r="B120" s="152">
        <v>1</v>
      </c>
      <c r="C120" s="152">
        <v>13</v>
      </c>
      <c r="D120" s="153" t="s">
        <v>303</v>
      </c>
      <c r="E120" s="154" t="s">
        <v>231</v>
      </c>
      <c r="F120" s="155">
        <v>5500</v>
      </c>
    </row>
    <row r="121" spans="1:6" ht="27.6">
      <c r="A121" s="150" t="s">
        <v>304</v>
      </c>
      <c r="B121" s="152">
        <v>1</v>
      </c>
      <c r="C121" s="152">
        <v>13</v>
      </c>
      <c r="D121" s="153" t="s">
        <v>305</v>
      </c>
      <c r="E121" s="154" t="s">
        <v>222</v>
      </c>
      <c r="F121" s="155">
        <v>14241.5</v>
      </c>
    </row>
    <row r="122" spans="1:6" ht="13.8">
      <c r="A122" s="150" t="s">
        <v>306</v>
      </c>
      <c r="B122" s="152">
        <v>1</v>
      </c>
      <c r="C122" s="152">
        <v>13</v>
      </c>
      <c r="D122" s="153" t="s">
        <v>307</v>
      </c>
      <c r="E122" s="154" t="s">
        <v>222</v>
      </c>
      <c r="F122" s="155">
        <v>899.3</v>
      </c>
    </row>
    <row r="123" spans="1:6" ht="27.6">
      <c r="A123" s="150" t="s">
        <v>308</v>
      </c>
      <c r="B123" s="152">
        <v>1</v>
      </c>
      <c r="C123" s="152">
        <v>13</v>
      </c>
      <c r="D123" s="153" t="s">
        <v>307</v>
      </c>
      <c r="E123" s="154" t="s">
        <v>309</v>
      </c>
      <c r="F123" s="155">
        <v>899.3</v>
      </c>
    </row>
    <row r="124" spans="1:6" ht="13.8">
      <c r="A124" s="150" t="s">
        <v>310</v>
      </c>
      <c r="B124" s="152">
        <v>1</v>
      </c>
      <c r="C124" s="152">
        <v>13</v>
      </c>
      <c r="D124" s="153" t="s">
        <v>311</v>
      </c>
      <c r="E124" s="154" t="s">
        <v>222</v>
      </c>
      <c r="F124" s="155">
        <v>13342.2</v>
      </c>
    </row>
    <row r="125" spans="1:6" ht="13.8">
      <c r="A125" s="150" t="s">
        <v>310</v>
      </c>
      <c r="B125" s="152">
        <v>1</v>
      </c>
      <c r="C125" s="152">
        <v>13</v>
      </c>
      <c r="D125" s="153" t="s">
        <v>311</v>
      </c>
      <c r="E125" s="154" t="s">
        <v>222</v>
      </c>
      <c r="F125" s="155">
        <v>10842.2</v>
      </c>
    </row>
    <row r="126" spans="1:6" ht="27.6">
      <c r="A126" s="150" t="s">
        <v>308</v>
      </c>
      <c r="B126" s="152">
        <v>1</v>
      </c>
      <c r="C126" s="152">
        <v>13</v>
      </c>
      <c r="D126" s="153" t="s">
        <v>311</v>
      </c>
      <c r="E126" s="154" t="s">
        <v>309</v>
      </c>
      <c r="F126" s="155">
        <v>10842.2</v>
      </c>
    </row>
    <row r="127" spans="1:6" ht="41.4">
      <c r="A127" s="150" t="s">
        <v>232</v>
      </c>
      <c r="B127" s="152">
        <v>1</v>
      </c>
      <c r="C127" s="152">
        <v>13</v>
      </c>
      <c r="D127" s="153" t="s">
        <v>312</v>
      </c>
      <c r="E127" s="154" t="s">
        <v>222</v>
      </c>
      <c r="F127" s="155">
        <v>2500</v>
      </c>
    </row>
    <row r="128" spans="1:6" ht="27.6">
      <c r="A128" s="150" t="s">
        <v>308</v>
      </c>
      <c r="B128" s="152">
        <v>1</v>
      </c>
      <c r="C128" s="152">
        <v>13</v>
      </c>
      <c r="D128" s="153" t="s">
        <v>312</v>
      </c>
      <c r="E128" s="154" t="s">
        <v>309</v>
      </c>
      <c r="F128" s="155">
        <v>2500</v>
      </c>
    </row>
    <row r="129" spans="1:6" ht="41.4">
      <c r="A129" s="150" t="s">
        <v>266</v>
      </c>
      <c r="B129" s="152">
        <v>1</v>
      </c>
      <c r="C129" s="152">
        <v>13</v>
      </c>
      <c r="D129" s="153" t="s">
        <v>267</v>
      </c>
      <c r="E129" s="154" t="s">
        <v>222</v>
      </c>
      <c r="F129" s="155">
        <v>765.1</v>
      </c>
    </row>
    <row r="130" spans="1:6" ht="27.6">
      <c r="A130" s="150" t="s">
        <v>268</v>
      </c>
      <c r="B130" s="152">
        <v>1</v>
      </c>
      <c r="C130" s="152">
        <v>13</v>
      </c>
      <c r="D130" s="153" t="s">
        <v>269</v>
      </c>
      <c r="E130" s="154" t="s">
        <v>222</v>
      </c>
      <c r="F130" s="155">
        <v>765.1</v>
      </c>
    </row>
    <row r="131" spans="1:6" ht="27.6">
      <c r="A131" s="150" t="s">
        <v>270</v>
      </c>
      <c r="B131" s="152">
        <v>1</v>
      </c>
      <c r="C131" s="152">
        <v>13</v>
      </c>
      <c r="D131" s="153" t="s">
        <v>271</v>
      </c>
      <c r="E131" s="154" t="s">
        <v>222</v>
      </c>
      <c r="F131" s="155">
        <v>109.9</v>
      </c>
    </row>
    <row r="132" spans="1:6" ht="27.6">
      <c r="A132" s="150" t="s">
        <v>238</v>
      </c>
      <c r="B132" s="152">
        <v>1</v>
      </c>
      <c r="C132" s="152">
        <v>13</v>
      </c>
      <c r="D132" s="153" t="s">
        <v>271</v>
      </c>
      <c r="E132" s="154" t="s">
        <v>239</v>
      </c>
      <c r="F132" s="155">
        <v>109.9</v>
      </c>
    </row>
    <row r="133" spans="1:6" ht="27.6">
      <c r="A133" s="150" t="s">
        <v>272</v>
      </c>
      <c r="B133" s="152">
        <v>1</v>
      </c>
      <c r="C133" s="152">
        <v>13</v>
      </c>
      <c r="D133" s="153" t="s">
        <v>273</v>
      </c>
      <c r="E133" s="154" t="s">
        <v>222</v>
      </c>
      <c r="F133" s="155">
        <v>655.20000000000005</v>
      </c>
    </row>
    <row r="134" spans="1:6" ht="27.6">
      <c r="A134" s="150" t="s">
        <v>238</v>
      </c>
      <c r="B134" s="152">
        <v>1</v>
      </c>
      <c r="C134" s="152">
        <v>13</v>
      </c>
      <c r="D134" s="153" t="s">
        <v>273</v>
      </c>
      <c r="E134" s="154" t="s">
        <v>239</v>
      </c>
      <c r="F134" s="155">
        <v>655.20000000000005</v>
      </c>
    </row>
    <row r="135" spans="1:6" ht="41.4">
      <c r="A135" s="150" t="s">
        <v>313</v>
      </c>
      <c r="B135" s="152">
        <v>1</v>
      </c>
      <c r="C135" s="152">
        <v>13</v>
      </c>
      <c r="D135" s="153" t="s">
        <v>314</v>
      </c>
      <c r="E135" s="154" t="s">
        <v>222</v>
      </c>
      <c r="F135" s="155">
        <v>21</v>
      </c>
    </row>
    <row r="136" spans="1:6" ht="27.6">
      <c r="A136" s="150" t="s">
        <v>315</v>
      </c>
      <c r="B136" s="152">
        <v>1</v>
      </c>
      <c r="C136" s="152">
        <v>13</v>
      </c>
      <c r="D136" s="153" t="s">
        <v>316</v>
      </c>
      <c r="E136" s="154" t="s">
        <v>222</v>
      </c>
      <c r="F136" s="155">
        <v>21</v>
      </c>
    </row>
    <row r="137" spans="1:6" ht="13.8">
      <c r="A137" s="150" t="s">
        <v>317</v>
      </c>
      <c r="B137" s="152">
        <v>1</v>
      </c>
      <c r="C137" s="152">
        <v>13</v>
      </c>
      <c r="D137" s="153" t="s">
        <v>318</v>
      </c>
      <c r="E137" s="154" t="s">
        <v>222</v>
      </c>
      <c r="F137" s="155">
        <v>21</v>
      </c>
    </row>
    <row r="138" spans="1:6" ht="27.6">
      <c r="A138" s="150" t="s">
        <v>238</v>
      </c>
      <c r="B138" s="152">
        <v>1</v>
      </c>
      <c r="C138" s="152">
        <v>13</v>
      </c>
      <c r="D138" s="153" t="s">
        <v>318</v>
      </c>
      <c r="E138" s="154" t="s">
        <v>239</v>
      </c>
      <c r="F138" s="155">
        <v>21</v>
      </c>
    </row>
    <row r="139" spans="1:6" ht="41.4">
      <c r="A139" s="150" t="s">
        <v>319</v>
      </c>
      <c r="B139" s="152">
        <v>1</v>
      </c>
      <c r="C139" s="152">
        <v>13</v>
      </c>
      <c r="D139" s="153" t="s">
        <v>320</v>
      </c>
      <c r="E139" s="154" t="s">
        <v>222</v>
      </c>
      <c r="F139" s="155">
        <v>760</v>
      </c>
    </row>
    <row r="140" spans="1:6" ht="41.4">
      <c r="A140" s="150" t="s">
        <v>321</v>
      </c>
      <c r="B140" s="152">
        <v>1</v>
      </c>
      <c r="C140" s="152">
        <v>13</v>
      </c>
      <c r="D140" s="153" t="s">
        <v>322</v>
      </c>
      <c r="E140" s="154" t="s">
        <v>222</v>
      </c>
      <c r="F140" s="155">
        <v>760</v>
      </c>
    </row>
    <row r="141" spans="1:6" ht="55.2">
      <c r="A141" s="150" t="s">
        <v>323</v>
      </c>
      <c r="B141" s="152">
        <v>1</v>
      </c>
      <c r="C141" s="152">
        <v>13</v>
      </c>
      <c r="D141" s="153" t="s">
        <v>324</v>
      </c>
      <c r="E141" s="154" t="s">
        <v>222</v>
      </c>
      <c r="F141" s="155">
        <v>550</v>
      </c>
    </row>
    <row r="142" spans="1:6" ht="27.6">
      <c r="A142" s="150" t="s">
        <v>238</v>
      </c>
      <c r="B142" s="152">
        <v>1</v>
      </c>
      <c r="C142" s="152">
        <v>13</v>
      </c>
      <c r="D142" s="153" t="s">
        <v>324</v>
      </c>
      <c r="E142" s="154" t="s">
        <v>239</v>
      </c>
      <c r="F142" s="155">
        <v>550</v>
      </c>
    </row>
    <row r="143" spans="1:6" ht="27.6">
      <c r="A143" s="150" t="s">
        <v>325</v>
      </c>
      <c r="B143" s="152">
        <v>1</v>
      </c>
      <c r="C143" s="152">
        <v>13</v>
      </c>
      <c r="D143" s="153" t="s">
        <v>326</v>
      </c>
      <c r="E143" s="154" t="s">
        <v>222</v>
      </c>
      <c r="F143" s="155">
        <v>150</v>
      </c>
    </row>
    <row r="144" spans="1:6" ht="27.6">
      <c r="A144" s="150" t="s">
        <v>238</v>
      </c>
      <c r="B144" s="152">
        <v>1</v>
      </c>
      <c r="C144" s="152">
        <v>13</v>
      </c>
      <c r="D144" s="153" t="s">
        <v>326</v>
      </c>
      <c r="E144" s="154" t="s">
        <v>239</v>
      </c>
      <c r="F144" s="155">
        <v>150</v>
      </c>
    </row>
    <row r="145" spans="1:6" ht="13.8">
      <c r="A145" s="150" t="s">
        <v>327</v>
      </c>
      <c r="B145" s="152">
        <v>1</v>
      </c>
      <c r="C145" s="152">
        <v>13</v>
      </c>
      <c r="D145" s="153" t="s">
        <v>328</v>
      </c>
      <c r="E145" s="154" t="s">
        <v>222</v>
      </c>
      <c r="F145" s="155">
        <v>60</v>
      </c>
    </row>
    <row r="146" spans="1:6" ht="27.6">
      <c r="A146" s="150" t="s">
        <v>238</v>
      </c>
      <c r="B146" s="152">
        <v>1</v>
      </c>
      <c r="C146" s="152">
        <v>13</v>
      </c>
      <c r="D146" s="153" t="s">
        <v>328</v>
      </c>
      <c r="E146" s="154" t="s">
        <v>239</v>
      </c>
      <c r="F146" s="155">
        <v>60</v>
      </c>
    </row>
    <row r="147" spans="1:6" ht="41.4">
      <c r="A147" s="150" t="s">
        <v>329</v>
      </c>
      <c r="B147" s="152">
        <v>1</v>
      </c>
      <c r="C147" s="152">
        <v>13</v>
      </c>
      <c r="D147" s="153" t="s">
        <v>330</v>
      </c>
      <c r="E147" s="154" t="s">
        <v>222</v>
      </c>
      <c r="F147" s="155">
        <v>40</v>
      </c>
    </row>
    <row r="148" spans="1:6" ht="85.2" customHeight="1">
      <c r="A148" s="150" t="s">
        <v>331</v>
      </c>
      <c r="B148" s="152">
        <v>1</v>
      </c>
      <c r="C148" s="152">
        <v>13</v>
      </c>
      <c r="D148" s="153" t="s">
        <v>332</v>
      </c>
      <c r="E148" s="154" t="s">
        <v>222</v>
      </c>
      <c r="F148" s="155">
        <v>40</v>
      </c>
    </row>
    <row r="149" spans="1:6" ht="69">
      <c r="A149" s="150" t="s">
        <v>333</v>
      </c>
      <c r="B149" s="152">
        <v>1</v>
      </c>
      <c r="C149" s="152">
        <v>13</v>
      </c>
      <c r="D149" s="153" t="s">
        <v>334</v>
      </c>
      <c r="E149" s="154" t="s">
        <v>222</v>
      </c>
      <c r="F149" s="155">
        <v>25</v>
      </c>
    </row>
    <row r="150" spans="1:6" ht="27.6">
      <c r="A150" s="150" t="s">
        <v>238</v>
      </c>
      <c r="B150" s="152">
        <v>1</v>
      </c>
      <c r="C150" s="152">
        <v>13</v>
      </c>
      <c r="D150" s="153" t="s">
        <v>334</v>
      </c>
      <c r="E150" s="154" t="s">
        <v>239</v>
      </c>
      <c r="F150" s="155">
        <v>25</v>
      </c>
    </row>
    <row r="151" spans="1:6" ht="46.95" customHeight="1">
      <c r="A151" s="150" t="s">
        <v>335</v>
      </c>
      <c r="B151" s="152">
        <v>1</v>
      </c>
      <c r="C151" s="152">
        <v>13</v>
      </c>
      <c r="D151" s="153" t="s">
        <v>336</v>
      </c>
      <c r="E151" s="154" t="s">
        <v>222</v>
      </c>
      <c r="F151" s="155">
        <v>10</v>
      </c>
    </row>
    <row r="152" spans="1:6" ht="27.6">
      <c r="A152" s="150" t="s">
        <v>238</v>
      </c>
      <c r="B152" s="152">
        <v>1</v>
      </c>
      <c r="C152" s="152">
        <v>13</v>
      </c>
      <c r="D152" s="153" t="s">
        <v>336</v>
      </c>
      <c r="E152" s="154" t="s">
        <v>239</v>
      </c>
      <c r="F152" s="155">
        <v>10</v>
      </c>
    </row>
    <row r="153" spans="1:6" ht="41.4">
      <c r="A153" s="150" t="s">
        <v>337</v>
      </c>
      <c r="B153" s="152">
        <v>1</v>
      </c>
      <c r="C153" s="152">
        <v>13</v>
      </c>
      <c r="D153" s="153" t="s">
        <v>338</v>
      </c>
      <c r="E153" s="154" t="s">
        <v>222</v>
      </c>
      <c r="F153" s="155">
        <v>5</v>
      </c>
    </row>
    <row r="154" spans="1:6" ht="27.6">
      <c r="A154" s="150" t="s">
        <v>238</v>
      </c>
      <c r="B154" s="152">
        <v>1</v>
      </c>
      <c r="C154" s="152">
        <v>13</v>
      </c>
      <c r="D154" s="153" t="s">
        <v>338</v>
      </c>
      <c r="E154" s="154" t="s">
        <v>239</v>
      </c>
      <c r="F154" s="155">
        <v>5</v>
      </c>
    </row>
    <row r="155" spans="1:6" ht="41.4">
      <c r="A155" s="150" t="s">
        <v>339</v>
      </c>
      <c r="B155" s="152">
        <v>1</v>
      </c>
      <c r="C155" s="152">
        <v>13</v>
      </c>
      <c r="D155" s="153" t="s">
        <v>340</v>
      </c>
      <c r="E155" s="154" t="s">
        <v>222</v>
      </c>
      <c r="F155" s="155">
        <v>15</v>
      </c>
    </row>
    <row r="156" spans="1:6" ht="138">
      <c r="A156" s="150" t="s">
        <v>341</v>
      </c>
      <c r="B156" s="152">
        <v>1</v>
      </c>
      <c r="C156" s="152">
        <v>13</v>
      </c>
      <c r="D156" s="153" t="s">
        <v>342</v>
      </c>
      <c r="E156" s="154" t="s">
        <v>222</v>
      </c>
      <c r="F156" s="155">
        <v>15</v>
      </c>
    </row>
    <row r="157" spans="1:6" ht="27.6">
      <c r="A157" s="150" t="s">
        <v>343</v>
      </c>
      <c r="B157" s="152">
        <v>1</v>
      </c>
      <c r="C157" s="152">
        <v>13</v>
      </c>
      <c r="D157" s="153" t="s">
        <v>344</v>
      </c>
      <c r="E157" s="154" t="s">
        <v>222</v>
      </c>
      <c r="F157" s="155">
        <v>15</v>
      </c>
    </row>
    <row r="158" spans="1:6" ht="27.6">
      <c r="A158" s="150" t="s">
        <v>238</v>
      </c>
      <c r="B158" s="152">
        <v>1</v>
      </c>
      <c r="C158" s="152">
        <v>13</v>
      </c>
      <c r="D158" s="153" t="s">
        <v>344</v>
      </c>
      <c r="E158" s="154" t="s">
        <v>239</v>
      </c>
      <c r="F158" s="155">
        <v>15</v>
      </c>
    </row>
    <row r="159" spans="1:6" s="161" customFormat="1" ht="14.4" customHeight="1">
      <c r="A159" s="157" t="s">
        <v>345</v>
      </c>
      <c r="B159" s="158">
        <v>4</v>
      </c>
      <c r="C159" s="158">
        <v>0</v>
      </c>
      <c r="D159" s="159" t="s">
        <v>222</v>
      </c>
      <c r="E159" s="160" t="s">
        <v>222</v>
      </c>
      <c r="F159" s="156">
        <v>10871.4</v>
      </c>
    </row>
    <row r="160" spans="1:6" s="161" customFormat="1" ht="13.8">
      <c r="A160" s="157" t="s">
        <v>346</v>
      </c>
      <c r="B160" s="158">
        <v>4</v>
      </c>
      <c r="C160" s="158">
        <v>5</v>
      </c>
      <c r="D160" s="159" t="s">
        <v>222</v>
      </c>
      <c r="E160" s="160" t="s">
        <v>222</v>
      </c>
      <c r="F160" s="156">
        <v>603.70000000000005</v>
      </c>
    </row>
    <row r="161" spans="1:6" ht="27.6">
      <c r="A161" s="150" t="s">
        <v>224</v>
      </c>
      <c r="B161" s="152">
        <v>4</v>
      </c>
      <c r="C161" s="152">
        <v>5</v>
      </c>
      <c r="D161" s="153" t="s">
        <v>225</v>
      </c>
      <c r="E161" s="154" t="s">
        <v>222</v>
      </c>
      <c r="F161" s="155">
        <v>603.70000000000005</v>
      </c>
    </row>
    <row r="162" spans="1:6" ht="27.6">
      <c r="A162" s="150" t="s">
        <v>281</v>
      </c>
      <c r="B162" s="152">
        <v>4</v>
      </c>
      <c r="C162" s="152">
        <v>5</v>
      </c>
      <c r="D162" s="153" t="s">
        <v>282</v>
      </c>
      <c r="E162" s="154" t="s">
        <v>222</v>
      </c>
      <c r="F162" s="155">
        <v>603.70000000000005</v>
      </c>
    </row>
    <row r="163" spans="1:6" ht="41.4">
      <c r="A163" s="150" t="s">
        <v>347</v>
      </c>
      <c r="B163" s="152">
        <v>4</v>
      </c>
      <c r="C163" s="152">
        <v>5</v>
      </c>
      <c r="D163" s="153" t="s">
        <v>348</v>
      </c>
      <c r="E163" s="154" t="s">
        <v>222</v>
      </c>
      <c r="F163" s="155">
        <v>603.70000000000005</v>
      </c>
    </row>
    <row r="164" spans="1:6" ht="27.6">
      <c r="A164" s="150" t="s">
        <v>238</v>
      </c>
      <c r="B164" s="152">
        <v>4</v>
      </c>
      <c r="C164" s="152">
        <v>5</v>
      </c>
      <c r="D164" s="153" t="s">
        <v>348</v>
      </c>
      <c r="E164" s="154" t="s">
        <v>239</v>
      </c>
      <c r="F164" s="155">
        <v>603.70000000000005</v>
      </c>
    </row>
    <row r="165" spans="1:6" s="161" customFormat="1" ht="13.8">
      <c r="A165" s="157" t="s">
        <v>349</v>
      </c>
      <c r="B165" s="158">
        <v>4</v>
      </c>
      <c r="C165" s="158">
        <v>9</v>
      </c>
      <c r="D165" s="159" t="s">
        <v>222</v>
      </c>
      <c r="E165" s="160" t="s">
        <v>222</v>
      </c>
      <c r="F165" s="156">
        <v>9487.2999999999993</v>
      </c>
    </row>
    <row r="166" spans="1:6" ht="13.8">
      <c r="A166" s="150" t="s">
        <v>350</v>
      </c>
      <c r="B166" s="152">
        <v>4</v>
      </c>
      <c r="C166" s="152">
        <v>9</v>
      </c>
      <c r="D166" s="153" t="s">
        <v>351</v>
      </c>
      <c r="E166" s="154" t="s">
        <v>222</v>
      </c>
      <c r="F166" s="155">
        <v>9487.2999999999993</v>
      </c>
    </row>
    <row r="167" spans="1:6" ht="13.8">
      <c r="A167" s="150" t="s">
        <v>352</v>
      </c>
      <c r="B167" s="152">
        <v>4</v>
      </c>
      <c r="C167" s="152">
        <v>9</v>
      </c>
      <c r="D167" s="153" t="s">
        <v>353</v>
      </c>
      <c r="E167" s="154" t="s">
        <v>222</v>
      </c>
      <c r="F167" s="155">
        <v>9487.2999999999993</v>
      </c>
    </row>
    <row r="168" spans="1:6" ht="13.8">
      <c r="A168" s="150" t="s">
        <v>354</v>
      </c>
      <c r="B168" s="152">
        <v>4</v>
      </c>
      <c r="C168" s="152">
        <v>9</v>
      </c>
      <c r="D168" s="153" t="s">
        <v>355</v>
      </c>
      <c r="E168" s="154" t="s">
        <v>222</v>
      </c>
      <c r="F168" s="155">
        <v>117.5</v>
      </c>
    </row>
    <row r="169" spans="1:6" ht="27.6">
      <c r="A169" s="150" t="s">
        <v>238</v>
      </c>
      <c r="B169" s="152">
        <v>4</v>
      </c>
      <c r="C169" s="152">
        <v>9</v>
      </c>
      <c r="D169" s="153" t="s">
        <v>355</v>
      </c>
      <c r="E169" s="154" t="s">
        <v>239</v>
      </c>
      <c r="F169" s="155">
        <v>117.5</v>
      </c>
    </row>
    <row r="170" spans="1:6" ht="69">
      <c r="A170" s="150" t="s">
        <v>356</v>
      </c>
      <c r="B170" s="152">
        <v>4</v>
      </c>
      <c r="C170" s="152">
        <v>9</v>
      </c>
      <c r="D170" s="153" t="s">
        <v>357</v>
      </c>
      <c r="E170" s="154" t="s">
        <v>222</v>
      </c>
      <c r="F170" s="155">
        <v>9369.7999999999993</v>
      </c>
    </row>
    <row r="171" spans="1:6" ht="27.6">
      <c r="A171" s="150" t="s">
        <v>308</v>
      </c>
      <c r="B171" s="152">
        <v>4</v>
      </c>
      <c r="C171" s="152">
        <v>9</v>
      </c>
      <c r="D171" s="153" t="s">
        <v>357</v>
      </c>
      <c r="E171" s="154" t="s">
        <v>309</v>
      </c>
      <c r="F171" s="155">
        <v>9369.7999999999993</v>
      </c>
    </row>
    <row r="172" spans="1:6" s="161" customFormat="1" ht="13.8">
      <c r="A172" s="157" t="s">
        <v>358</v>
      </c>
      <c r="B172" s="158">
        <v>4</v>
      </c>
      <c r="C172" s="158">
        <v>12</v>
      </c>
      <c r="D172" s="159" t="s">
        <v>222</v>
      </c>
      <c r="E172" s="160" t="s">
        <v>222</v>
      </c>
      <c r="F172" s="156">
        <v>780.4</v>
      </c>
    </row>
    <row r="173" spans="1:6" ht="41.4">
      <c r="A173" s="150" t="s">
        <v>319</v>
      </c>
      <c r="B173" s="152">
        <v>4</v>
      </c>
      <c r="C173" s="152">
        <v>12</v>
      </c>
      <c r="D173" s="153" t="s">
        <v>320</v>
      </c>
      <c r="E173" s="154" t="s">
        <v>222</v>
      </c>
      <c r="F173" s="155">
        <v>720.4</v>
      </c>
    </row>
    <row r="174" spans="1:6" ht="41.4">
      <c r="A174" s="150" t="s">
        <v>321</v>
      </c>
      <c r="B174" s="152">
        <v>4</v>
      </c>
      <c r="C174" s="152">
        <v>12</v>
      </c>
      <c r="D174" s="153" t="s">
        <v>322</v>
      </c>
      <c r="E174" s="154" t="s">
        <v>222</v>
      </c>
      <c r="F174" s="155">
        <v>720.4</v>
      </c>
    </row>
    <row r="175" spans="1:6" ht="55.2">
      <c r="A175" s="150" t="s">
        <v>323</v>
      </c>
      <c r="B175" s="152">
        <v>4</v>
      </c>
      <c r="C175" s="152">
        <v>12</v>
      </c>
      <c r="D175" s="153" t="s">
        <v>324</v>
      </c>
      <c r="E175" s="154" t="s">
        <v>222</v>
      </c>
      <c r="F175" s="155">
        <v>515</v>
      </c>
    </row>
    <row r="176" spans="1:6" ht="27.6">
      <c r="A176" s="150" t="s">
        <v>238</v>
      </c>
      <c r="B176" s="152">
        <v>4</v>
      </c>
      <c r="C176" s="152">
        <v>12</v>
      </c>
      <c r="D176" s="153" t="s">
        <v>324</v>
      </c>
      <c r="E176" s="154" t="s">
        <v>239</v>
      </c>
      <c r="F176" s="155">
        <v>515</v>
      </c>
    </row>
    <row r="177" spans="1:6" ht="13.8">
      <c r="A177" s="150" t="s">
        <v>327</v>
      </c>
      <c r="B177" s="152">
        <v>4</v>
      </c>
      <c r="C177" s="152">
        <v>12</v>
      </c>
      <c r="D177" s="153" t="s">
        <v>328</v>
      </c>
      <c r="E177" s="154" t="s">
        <v>222</v>
      </c>
      <c r="F177" s="155">
        <v>205.4</v>
      </c>
    </row>
    <row r="178" spans="1:6" ht="27.6">
      <c r="A178" s="150" t="s">
        <v>238</v>
      </c>
      <c r="B178" s="152">
        <v>4</v>
      </c>
      <c r="C178" s="152">
        <v>12</v>
      </c>
      <c r="D178" s="153" t="s">
        <v>328</v>
      </c>
      <c r="E178" s="154" t="s">
        <v>239</v>
      </c>
      <c r="F178" s="155">
        <v>205.4</v>
      </c>
    </row>
    <row r="179" spans="1:6" ht="41.4">
      <c r="A179" s="150" t="s">
        <v>359</v>
      </c>
      <c r="B179" s="152">
        <v>4</v>
      </c>
      <c r="C179" s="152">
        <v>12</v>
      </c>
      <c r="D179" s="153" t="s">
        <v>360</v>
      </c>
      <c r="E179" s="154" t="s">
        <v>222</v>
      </c>
      <c r="F179" s="155">
        <v>60</v>
      </c>
    </row>
    <row r="180" spans="1:6" ht="41.4">
      <c r="A180" s="150" t="s">
        <v>361</v>
      </c>
      <c r="B180" s="152">
        <v>4</v>
      </c>
      <c r="C180" s="152">
        <v>12</v>
      </c>
      <c r="D180" s="153" t="s">
        <v>362</v>
      </c>
      <c r="E180" s="154" t="s">
        <v>222</v>
      </c>
      <c r="F180" s="155">
        <v>60</v>
      </c>
    </row>
    <row r="181" spans="1:6" ht="41.4">
      <c r="A181" s="150" t="s">
        <v>363</v>
      </c>
      <c r="B181" s="152">
        <v>4</v>
      </c>
      <c r="C181" s="152">
        <v>12</v>
      </c>
      <c r="D181" s="153" t="s">
        <v>364</v>
      </c>
      <c r="E181" s="154" t="s">
        <v>222</v>
      </c>
      <c r="F181" s="155">
        <v>50</v>
      </c>
    </row>
    <row r="182" spans="1:6" ht="13.8">
      <c r="A182" s="150" t="s">
        <v>245</v>
      </c>
      <c r="B182" s="152">
        <v>4</v>
      </c>
      <c r="C182" s="152">
        <v>12</v>
      </c>
      <c r="D182" s="153" t="s">
        <v>364</v>
      </c>
      <c r="E182" s="154" t="s">
        <v>246</v>
      </c>
      <c r="F182" s="155">
        <v>50</v>
      </c>
    </row>
    <row r="183" spans="1:6" ht="27.6">
      <c r="A183" s="150" t="s">
        <v>365</v>
      </c>
      <c r="B183" s="152">
        <v>4</v>
      </c>
      <c r="C183" s="152">
        <v>12</v>
      </c>
      <c r="D183" s="153" t="s">
        <v>366</v>
      </c>
      <c r="E183" s="154" t="s">
        <v>222</v>
      </c>
      <c r="F183" s="155">
        <v>10</v>
      </c>
    </row>
    <row r="184" spans="1:6" ht="27.6">
      <c r="A184" s="150" t="s">
        <v>238</v>
      </c>
      <c r="B184" s="152">
        <v>4</v>
      </c>
      <c r="C184" s="152">
        <v>12</v>
      </c>
      <c r="D184" s="153" t="s">
        <v>366</v>
      </c>
      <c r="E184" s="154" t="s">
        <v>239</v>
      </c>
      <c r="F184" s="155">
        <v>10</v>
      </c>
    </row>
    <row r="185" spans="1:6" s="161" customFormat="1" ht="13.8">
      <c r="A185" s="157" t="s">
        <v>367</v>
      </c>
      <c r="B185" s="158">
        <v>5</v>
      </c>
      <c r="C185" s="158">
        <v>0</v>
      </c>
      <c r="D185" s="159" t="s">
        <v>222</v>
      </c>
      <c r="E185" s="160" t="s">
        <v>222</v>
      </c>
      <c r="F185" s="156">
        <v>5613.6</v>
      </c>
    </row>
    <row r="186" spans="1:6" s="161" customFormat="1" ht="13.8">
      <c r="A186" s="157" t="s">
        <v>368</v>
      </c>
      <c r="B186" s="158">
        <v>5</v>
      </c>
      <c r="C186" s="158">
        <v>1</v>
      </c>
      <c r="D186" s="159" t="s">
        <v>222</v>
      </c>
      <c r="E186" s="160" t="s">
        <v>222</v>
      </c>
      <c r="F186" s="156">
        <v>224.9</v>
      </c>
    </row>
    <row r="187" spans="1:6" ht="13.8">
      <c r="A187" s="150" t="s">
        <v>369</v>
      </c>
      <c r="B187" s="152">
        <v>5</v>
      </c>
      <c r="C187" s="152">
        <v>1</v>
      </c>
      <c r="D187" s="153" t="s">
        <v>370</v>
      </c>
      <c r="E187" s="154" t="s">
        <v>222</v>
      </c>
      <c r="F187" s="155">
        <v>224.9</v>
      </c>
    </row>
    <row r="188" spans="1:6" ht="13.8">
      <c r="A188" s="150" t="s">
        <v>371</v>
      </c>
      <c r="B188" s="152">
        <v>5</v>
      </c>
      <c r="C188" s="152">
        <v>1</v>
      </c>
      <c r="D188" s="153" t="s">
        <v>372</v>
      </c>
      <c r="E188" s="154" t="s">
        <v>222</v>
      </c>
      <c r="F188" s="155">
        <v>224.9</v>
      </c>
    </row>
    <row r="189" spans="1:6" ht="27.6">
      <c r="A189" s="150" t="s">
        <v>373</v>
      </c>
      <c r="B189" s="152">
        <v>5</v>
      </c>
      <c r="C189" s="152">
        <v>1</v>
      </c>
      <c r="D189" s="153" t="s">
        <v>374</v>
      </c>
      <c r="E189" s="154" t="s">
        <v>222</v>
      </c>
      <c r="F189" s="155">
        <v>224.9</v>
      </c>
    </row>
    <row r="190" spans="1:6" ht="27.6">
      <c r="A190" s="150" t="s">
        <v>238</v>
      </c>
      <c r="B190" s="152">
        <v>5</v>
      </c>
      <c r="C190" s="152">
        <v>1</v>
      </c>
      <c r="D190" s="153" t="s">
        <v>374</v>
      </c>
      <c r="E190" s="154" t="s">
        <v>239</v>
      </c>
      <c r="F190" s="155">
        <v>224.9</v>
      </c>
    </row>
    <row r="191" spans="1:6" s="161" customFormat="1" ht="22.95" customHeight="1">
      <c r="A191" s="157" t="s">
        <v>375</v>
      </c>
      <c r="B191" s="158">
        <v>5</v>
      </c>
      <c r="C191" s="158">
        <v>5</v>
      </c>
      <c r="D191" s="159" t="s">
        <v>222</v>
      </c>
      <c r="E191" s="160" t="s">
        <v>222</v>
      </c>
      <c r="F191" s="156">
        <v>5388.7</v>
      </c>
    </row>
    <row r="192" spans="1:6" ht="27.6">
      <c r="A192" s="150" t="s">
        <v>224</v>
      </c>
      <c r="B192" s="152">
        <v>5</v>
      </c>
      <c r="C192" s="152">
        <v>5</v>
      </c>
      <c r="D192" s="153" t="s">
        <v>225</v>
      </c>
      <c r="E192" s="154" t="s">
        <v>222</v>
      </c>
      <c r="F192" s="155">
        <v>5388.7</v>
      </c>
    </row>
    <row r="193" spans="1:6" ht="13.8">
      <c r="A193" s="150" t="s">
        <v>235</v>
      </c>
      <c r="B193" s="152">
        <v>5</v>
      </c>
      <c r="C193" s="152">
        <v>5</v>
      </c>
      <c r="D193" s="153" t="s">
        <v>236</v>
      </c>
      <c r="E193" s="154" t="s">
        <v>222</v>
      </c>
      <c r="F193" s="155">
        <v>5388.7</v>
      </c>
    </row>
    <row r="194" spans="1:6" ht="13.8">
      <c r="A194" s="150" t="s">
        <v>228</v>
      </c>
      <c r="B194" s="152">
        <v>5</v>
      </c>
      <c r="C194" s="152">
        <v>5</v>
      </c>
      <c r="D194" s="153" t="s">
        <v>237</v>
      </c>
      <c r="E194" s="154" t="s">
        <v>222</v>
      </c>
      <c r="F194" s="155">
        <v>4038.7</v>
      </c>
    </row>
    <row r="195" spans="1:6" ht="55.2">
      <c r="A195" s="150" t="s">
        <v>230</v>
      </c>
      <c r="B195" s="152">
        <v>5</v>
      </c>
      <c r="C195" s="152">
        <v>5</v>
      </c>
      <c r="D195" s="153" t="s">
        <v>237</v>
      </c>
      <c r="E195" s="154" t="s">
        <v>231</v>
      </c>
      <c r="F195" s="155">
        <v>4026.3</v>
      </c>
    </row>
    <row r="196" spans="1:6" ht="27.6">
      <c r="A196" s="150" t="s">
        <v>238</v>
      </c>
      <c r="B196" s="152">
        <v>5</v>
      </c>
      <c r="C196" s="152">
        <v>5</v>
      </c>
      <c r="D196" s="153" t="s">
        <v>237</v>
      </c>
      <c r="E196" s="154" t="s">
        <v>239</v>
      </c>
      <c r="F196" s="155">
        <v>12</v>
      </c>
    </row>
    <row r="197" spans="1:6" ht="13.8">
      <c r="A197" s="150" t="s">
        <v>245</v>
      </c>
      <c r="B197" s="152">
        <v>5</v>
      </c>
      <c r="C197" s="152">
        <v>5</v>
      </c>
      <c r="D197" s="153" t="s">
        <v>237</v>
      </c>
      <c r="E197" s="154" t="s">
        <v>246</v>
      </c>
      <c r="F197" s="155">
        <v>0.4</v>
      </c>
    </row>
    <row r="198" spans="1:6" ht="41.4">
      <c r="A198" s="150" t="s">
        <v>232</v>
      </c>
      <c r="B198" s="152">
        <v>5</v>
      </c>
      <c r="C198" s="152">
        <v>5</v>
      </c>
      <c r="D198" s="153" t="s">
        <v>247</v>
      </c>
      <c r="E198" s="154" t="s">
        <v>222</v>
      </c>
      <c r="F198" s="155">
        <v>1350</v>
      </c>
    </row>
    <row r="199" spans="1:6" ht="55.2">
      <c r="A199" s="150" t="s">
        <v>230</v>
      </c>
      <c r="B199" s="152">
        <v>5</v>
      </c>
      <c r="C199" s="152">
        <v>5</v>
      </c>
      <c r="D199" s="153" t="s">
        <v>247</v>
      </c>
      <c r="E199" s="154" t="s">
        <v>231</v>
      </c>
      <c r="F199" s="155">
        <v>1350</v>
      </c>
    </row>
    <row r="200" spans="1:6" s="161" customFormat="1" ht="13.8">
      <c r="A200" s="157" t="s">
        <v>376</v>
      </c>
      <c r="B200" s="158">
        <v>6</v>
      </c>
      <c r="C200" s="158">
        <v>0</v>
      </c>
      <c r="D200" s="159" t="s">
        <v>222</v>
      </c>
      <c r="E200" s="160" t="s">
        <v>222</v>
      </c>
      <c r="F200" s="156">
        <v>58715.3</v>
      </c>
    </row>
    <row r="201" spans="1:6" s="161" customFormat="1" ht="13.8">
      <c r="A201" s="157" t="s">
        <v>377</v>
      </c>
      <c r="B201" s="158">
        <v>6</v>
      </c>
      <c r="C201" s="158">
        <v>5</v>
      </c>
      <c r="D201" s="159" t="s">
        <v>222</v>
      </c>
      <c r="E201" s="160" t="s">
        <v>222</v>
      </c>
      <c r="F201" s="156">
        <v>58715.3</v>
      </c>
    </row>
    <row r="202" spans="1:6" ht="41.4">
      <c r="A202" s="150" t="s">
        <v>378</v>
      </c>
      <c r="B202" s="152">
        <v>6</v>
      </c>
      <c r="C202" s="152">
        <v>5</v>
      </c>
      <c r="D202" s="153" t="s">
        <v>379</v>
      </c>
      <c r="E202" s="154" t="s">
        <v>222</v>
      </c>
      <c r="F202" s="155">
        <v>58715.3</v>
      </c>
    </row>
    <row r="203" spans="1:6" ht="69">
      <c r="A203" s="150" t="s">
        <v>380</v>
      </c>
      <c r="B203" s="152">
        <v>6</v>
      </c>
      <c r="C203" s="152">
        <v>5</v>
      </c>
      <c r="D203" s="153" t="s">
        <v>381</v>
      </c>
      <c r="E203" s="154" t="s">
        <v>222</v>
      </c>
      <c r="F203" s="155">
        <v>58715.3</v>
      </c>
    </row>
    <row r="204" spans="1:6" ht="82.8">
      <c r="A204" s="150" t="s">
        <v>382</v>
      </c>
      <c r="B204" s="152">
        <v>6</v>
      </c>
      <c r="C204" s="152">
        <v>5</v>
      </c>
      <c r="D204" s="153" t="s">
        <v>383</v>
      </c>
      <c r="E204" s="154" t="s">
        <v>222</v>
      </c>
      <c r="F204" s="155">
        <v>58715.3</v>
      </c>
    </row>
    <row r="205" spans="1:6" ht="27.6">
      <c r="A205" s="150" t="s">
        <v>384</v>
      </c>
      <c r="B205" s="152">
        <v>6</v>
      </c>
      <c r="C205" s="152">
        <v>5</v>
      </c>
      <c r="D205" s="153" t="s">
        <v>383</v>
      </c>
      <c r="E205" s="154" t="s">
        <v>385</v>
      </c>
      <c r="F205" s="155">
        <v>58715.3</v>
      </c>
    </row>
    <row r="206" spans="1:6" ht="41.4">
      <c r="A206" s="150" t="s">
        <v>386</v>
      </c>
      <c r="B206" s="152">
        <v>6</v>
      </c>
      <c r="C206" s="152">
        <v>5</v>
      </c>
      <c r="D206" s="153" t="s">
        <v>387</v>
      </c>
      <c r="E206" s="154" t="s">
        <v>222</v>
      </c>
      <c r="F206" s="155">
        <v>0</v>
      </c>
    </row>
    <row r="207" spans="1:6" ht="27.6">
      <c r="A207" s="150" t="s">
        <v>384</v>
      </c>
      <c r="B207" s="152">
        <v>6</v>
      </c>
      <c r="C207" s="152">
        <v>5</v>
      </c>
      <c r="D207" s="153" t="s">
        <v>387</v>
      </c>
      <c r="E207" s="154" t="s">
        <v>385</v>
      </c>
      <c r="F207" s="155">
        <v>0</v>
      </c>
    </row>
    <row r="208" spans="1:6" s="161" customFormat="1" ht="13.8">
      <c r="A208" s="157" t="s">
        <v>388</v>
      </c>
      <c r="B208" s="158">
        <v>7</v>
      </c>
      <c r="C208" s="158">
        <v>0</v>
      </c>
      <c r="D208" s="159" t="s">
        <v>222</v>
      </c>
      <c r="E208" s="160" t="s">
        <v>222</v>
      </c>
      <c r="F208" s="156">
        <v>606474</v>
      </c>
    </row>
    <row r="209" spans="1:6" s="161" customFormat="1" ht="13.8">
      <c r="A209" s="157" t="s">
        <v>389</v>
      </c>
      <c r="B209" s="158">
        <v>7</v>
      </c>
      <c r="C209" s="158">
        <v>1</v>
      </c>
      <c r="D209" s="159" t="s">
        <v>222</v>
      </c>
      <c r="E209" s="160" t="s">
        <v>222</v>
      </c>
      <c r="F209" s="156">
        <v>149920.20000000001</v>
      </c>
    </row>
    <row r="210" spans="1:6" ht="13.8">
      <c r="A210" s="150" t="s">
        <v>390</v>
      </c>
      <c r="B210" s="152">
        <v>7</v>
      </c>
      <c r="C210" s="152">
        <v>1</v>
      </c>
      <c r="D210" s="153" t="s">
        <v>391</v>
      </c>
      <c r="E210" s="154" t="s">
        <v>222</v>
      </c>
      <c r="F210" s="155">
        <v>147655.6</v>
      </c>
    </row>
    <row r="211" spans="1:6" ht="27.6">
      <c r="A211" s="150" t="s">
        <v>301</v>
      </c>
      <c r="B211" s="152">
        <v>7</v>
      </c>
      <c r="C211" s="152">
        <v>1</v>
      </c>
      <c r="D211" s="153" t="s">
        <v>392</v>
      </c>
      <c r="E211" s="154" t="s">
        <v>222</v>
      </c>
      <c r="F211" s="155">
        <v>24787</v>
      </c>
    </row>
    <row r="212" spans="1:6" ht="27.6">
      <c r="A212" s="150" t="s">
        <v>238</v>
      </c>
      <c r="B212" s="152">
        <v>7</v>
      </c>
      <c r="C212" s="152">
        <v>1</v>
      </c>
      <c r="D212" s="153" t="s">
        <v>392</v>
      </c>
      <c r="E212" s="154" t="s">
        <v>239</v>
      </c>
      <c r="F212" s="155">
        <v>23956.7</v>
      </c>
    </row>
    <row r="213" spans="1:6" ht="13.8">
      <c r="A213" s="150" t="s">
        <v>245</v>
      </c>
      <c r="B213" s="152">
        <v>7</v>
      </c>
      <c r="C213" s="152">
        <v>1</v>
      </c>
      <c r="D213" s="153" t="s">
        <v>392</v>
      </c>
      <c r="E213" s="154" t="s">
        <v>246</v>
      </c>
      <c r="F213" s="155">
        <v>830.3</v>
      </c>
    </row>
    <row r="214" spans="1:6" ht="41.4">
      <c r="A214" s="150" t="s">
        <v>232</v>
      </c>
      <c r="B214" s="152">
        <v>7</v>
      </c>
      <c r="C214" s="152">
        <v>1</v>
      </c>
      <c r="D214" s="153" t="s">
        <v>393</v>
      </c>
      <c r="E214" s="154" t="s">
        <v>222</v>
      </c>
      <c r="F214" s="155">
        <v>5810</v>
      </c>
    </row>
    <row r="215" spans="1:6" ht="27.6">
      <c r="A215" s="150" t="s">
        <v>238</v>
      </c>
      <c r="B215" s="152">
        <v>7</v>
      </c>
      <c r="C215" s="152">
        <v>1</v>
      </c>
      <c r="D215" s="153" t="s">
        <v>393</v>
      </c>
      <c r="E215" s="154" t="s">
        <v>239</v>
      </c>
      <c r="F215" s="155">
        <v>5810</v>
      </c>
    </row>
    <row r="216" spans="1:6" ht="55.2">
      <c r="A216" s="150" t="s">
        <v>394</v>
      </c>
      <c r="B216" s="152">
        <v>7</v>
      </c>
      <c r="C216" s="152">
        <v>1</v>
      </c>
      <c r="D216" s="153" t="s">
        <v>395</v>
      </c>
      <c r="E216" s="154" t="s">
        <v>222</v>
      </c>
      <c r="F216" s="155">
        <v>114981.2</v>
      </c>
    </row>
    <row r="217" spans="1:6" ht="55.2">
      <c r="A217" s="150" t="s">
        <v>230</v>
      </c>
      <c r="B217" s="152">
        <v>7</v>
      </c>
      <c r="C217" s="152">
        <v>1</v>
      </c>
      <c r="D217" s="153" t="s">
        <v>395</v>
      </c>
      <c r="E217" s="154" t="s">
        <v>231</v>
      </c>
      <c r="F217" s="155">
        <v>114228.7</v>
      </c>
    </row>
    <row r="218" spans="1:6" ht="27.6">
      <c r="A218" s="150" t="s">
        <v>238</v>
      </c>
      <c r="B218" s="152">
        <v>7</v>
      </c>
      <c r="C218" s="152">
        <v>1</v>
      </c>
      <c r="D218" s="153" t="s">
        <v>395</v>
      </c>
      <c r="E218" s="154" t="s">
        <v>239</v>
      </c>
      <c r="F218" s="155">
        <v>752.5</v>
      </c>
    </row>
    <row r="219" spans="1:6" ht="27.6">
      <c r="A219" s="150" t="s">
        <v>396</v>
      </c>
      <c r="B219" s="152">
        <v>7</v>
      </c>
      <c r="C219" s="152">
        <v>1</v>
      </c>
      <c r="D219" s="153" t="s">
        <v>397</v>
      </c>
      <c r="E219" s="154" t="s">
        <v>222</v>
      </c>
      <c r="F219" s="155">
        <v>2077.4</v>
      </c>
    </row>
    <row r="220" spans="1:6" ht="27.6">
      <c r="A220" s="150" t="s">
        <v>238</v>
      </c>
      <c r="B220" s="152">
        <v>7</v>
      </c>
      <c r="C220" s="152">
        <v>1</v>
      </c>
      <c r="D220" s="153" t="s">
        <v>397</v>
      </c>
      <c r="E220" s="154" t="s">
        <v>239</v>
      </c>
      <c r="F220" s="155">
        <v>2077.4</v>
      </c>
    </row>
    <row r="221" spans="1:6" ht="27.6">
      <c r="A221" s="150" t="s">
        <v>398</v>
      </c>
      <c r="B221" s="152">
        <v>7</v>
      </c>
      <c r="C221" s="152">
        <v>1</v>
      </c>
      <c r="D221" s="153" t="s">
        <v>399</v>
      </c>
      <c r="E221" s="154" t="s">
        <v>222</v>
      </c>
      <c r="F221" s="155">
        <v>839.9</v>
      </c>
    </row>
    <row r="222" spans="1:6" ht="55.2">
      <c r="A222" s="150" t="s">
        <v>400</v>
      </c>
      <c r="B222" s="152">
        <v>7</v>
      </c>
      <c r="C222" s="152">
        <v>1</v>
      </c>
      <c r="D222" s="153" t="s">
        <v>401</v>
      </c>
      <c r="E222" s="154" t="s">
        <v>222</v>
      </c>
      <c r="F222" s="155">
        <v>839.9</v>
      </c>
    </row>
    <row r="223" spans="1:6" ht="41.4">
      <c r="A223" s="150" t="s">
        <v>402</v>
      </c>
      <c r="B223" s="152">
        <v>7</v>
      </c>
      <c r="C223" s="152">
        <v>1</v>
      </c>
      <c r="D223" s="153" t="s">
        <v>403</v>
      </c>
      <c r="E223" s="154" t="s">
        <v>222</v>
      </c>
      <c r="F223" s="155">
        <v>839.9</v>
      </c>
    </row>
    <row r="224" spans="1:6" ht="27.6">
      <c r="A224" s="150" t="s">
        <v>238</v>
      </c>
      <c r="B224" s="152">
        <v>7</v>
      </c>
      <c r="C224" s="152">
        <v>1</v>
      </c>
      <c r="D224" s="153" t="s">
        <v>403</v>
      </c>
      <c r="E224" s="154" t="s">
        <v>239</v>
      </c>
      <c r="F224" s="155">
        <v>839.9</v>
      </c>
    </row>
    <row r="225" spans="1:6" ht="45" customHeight="1">
      <c r="A225" s="150" t="s">
        <v>248</v>
      </c>
      <c r="B225" s="152">
        <v>7</v>
      </c>
      <c r="C225" s="152">
        <v>1</v>
      </c>
      <c r="D225" s="153" t="s">
        <v>249</v>
      </c>
      <c r="E225" s="154" t="s">
        <v>222</v>
      </c>
      <c r="F225" s="155">
        <v>48.3</v>
      </c>
    </row>
    <row r="226" spans="1:6" ht="69">
      <c r="A226" s="150" t="s">
        <v>250</v>
      </c>
      <c r="B226" s="152">
        <v>7</v>
      </c>
      <c r="C226" s="152">
        <v>1</v>
      </c>
      <c r="D226" s="153" t="s">
        <v>251</v>
      </c>
      <c r="E226" s="154" t="s">
        <v>222</v>
      </c>
      <c r="F226" s="155">
        <v>48.3</v>
      </c>
    </row>
    <row r="227" spans="1:6" ht="55.2">
      <c r="A227" s="150" t="s">
        <v>404</v>
      </c>
      <c r="B227" s="152">
        <v>7</v>
      </c>
      <c r="C227" s="152">
        <v>1</v>
      </c>
      <c r="D227" s="153" t="s">
        <v>405</v>
      </c>
      <c r="E227" s="154" t="s">
        <v>222</v>
      </c>
      <c r="F227" s="155">
        <v>48.3</v>
      </c>
    </row>
    <row r="228" spans="1:6" ht="27.6">
      <c r="A228" s="150" t="s">
        <v>238</v>
      </c>
      <c r="B228" s="152">
        <v>7</v>
      </c>
      <c r="C228" s="152">
        <v>1</v>
      </c>
      <c r="D228" s="153" t="s">
        <v>405</v>
      </c>
      <c r="E228" s="154" t="s">
        <v>239</v>
      </c>
      <c r="F228" s="155">
        <v>48.3</v>
      </c>
    </row>
    <row r="229" spans="1:6" ht="27.6">
      <c r="A229" s="150" t="s">
        <v>406</v>
      </c>
      <c r="B229" s="152">
        <v>7</v>
      </c>
      <c r="C229" s="152">
        <v>1</v>
      </c>
      <c r="D229" s="153" t="s">
        <v>407</v>
      </c>
      <c r="E229" s="154" t="s">
        <v>222</v>
      </c>
      <c r="F229" s="155">
        <v>290.2</v>
      </c>
    </row>
    <row r="230" spans="1:6" ht="41.4">
      <c r="A230" s="150" t="s">
        <v>408</v>
      </c>
      <c r="B230" s="152">
        <v>7</v>
      </c>
      <c r="C230" s="152">
        <v>1</v>
      </c>
      <c r="D230" s="153" t="s">
        <v>409</v>
      </c>
      <c r="E230" s="154" t="s">
        <v>222</v>
      </c>
      <c r="F230" s="155">
        <v>290.2</v>
      </c>
    </row>
    <row r="231" spans="1:6" ht="74.400000000000006" customHeight="1">
      <c r="A231" s="150" t="s">
        <v>410</v>
      </c>
      <c r="B231" s="152">
        <v>7</v>
      </c>
      <c r="C231" s="152">
        <v>1</v>
      </c>
      <c r="D231" s="153" t="s">
        <v>411</v>
      </c>
      <c r="E231" s="154" t="s">
        <v>222</v>
      </c>
      <c r="F231" s="155">
        <v>22.5</v>
      </c>
    </row>
    <row r="232" spans="1:6" ht="27.6">
      <c r="A232" s="150" t="s">
        <v>238</v>
      </c>
      <c r="B232" s="152">
        <v>7</v>
      </c>
      <c r="C232" s="152">
        <v>1</v>
      </c>
      <c r="D232" s="153" t="s">
        <v>411</v>
      </c>
      <c r="E232" s="154" t="s">
        <v>239</v>
      </c>
      <c r="F232" s="155">
        <v>22.5</v>
      </c>
    </row>
    <row r="233" spans="1:6" ht="27.6">
      <c r="A233" s="150" t="s">
        <v>412</v>
      </c>
      <c r="B233" s="152">
        <v>7</v>
      </c>
      <c r="C233" s="152">
        <v>1</v>
      </c>
      <c r="D233" s="153" t="s">
        <v>413</v>
      </c>
      <c r="E233" s="154" t="s">
        <v>222</v>
      </c>
      <c r="F233" s="155">
        <v>267.7</v>
      </c>
    </row>
    <row r="234" spans="1:6" ht="27.6">
      <c r="A234" s="150" t="s">
        <v>238</v>
      </c>
      <c r="B234" s="152">
        <v>7</v>
      </c>
      <c r="C234" s="152">
        <v>1</v>
      </c>
      <c r="D234" s="153" t="s">
        <v>413</v>
      </c>
      <c r="E234" s="154" t="s">
        <v>239</v>
      </c>
      <c r="F234" s="155">
        <v>267.7</v>
      </c>
    </row>
    <row r="235" spans="1:6" ht="27.6">
      <c r="A235" s="150" t="s">
        <v>414</v>
      </c>
      <c r="B235" s="152">
        <v>7</v>
      </c>
      <c r="C235" s="152">
        <v>1</v>
      </c>
      <c r="D235" s="153" t="s">
        <v>415</v>
      </c>
      <c r="E235" s="154" t="s">
        <v>222</v>
      </c>
      <c r="F235" s="155">
        <v>1066.2</v>
      </c>
    </row>
    <row r="236" spans="1:6" ht="27.6">
      <c r="A236" s="150" t="s">
        <v>416</v>
      </c>
      <c r="B236" s="152">
        <v>7</v>
      </c>
      <c r="C236" s="152">
        <v>1</v>
      </c>
      <c r="D236" s="153" t="s">
        <v>417</v>
      </c>
      <c r="E236" s="154" t="s">
        <v>222</v>
      </c>
      <c r="F236" s="155">
        <v>1066.2</v>
      </c>
    </row>
    <row r="237" spans="1:6" ht="48.6" customHeight="1">
      <c r="A237" s="150" t="s">
        <v>418</v>
      </c>
      <c r="B237" s="152">
        <v>7</v>
      </c>
      <c r="C237" s="152">
        <v>1</v>
      </c>
      <c r="D237" s="153" t="s">
        <v>419</v>
      </c>
      <c r="E237" s="154" t="s">
        <v>222</v>
      </c>
      <c r="F237" s="155">
        <v>219.2</v>
      </c>
    </row>
    <row r="238" spans="1:6" ht="27.6">
      <c r="A238" s="150" t="s">
        <v>238</v>
      </c>
      <c r="B238" s="152">
        <v>7</v>
      </c>
      <c r="C238" s="152">
        <v>1</v>
      </c>
      <c r="D238" s="153" t="s">
        <v>419</v>
      </c>
      <c r="E238" s="154" t="s">
        <v>239</v>
      </c>
      <c r="F238" s="155">
        <v>219.2</v>
      </c>
    </row>
    <row r="239" spans="1:6" ht="69">
      <c r="A239" s="150" t="s">
        <v>420</v>
      </c>
      <c r="B239" s="152">
        <v>7</v>
      </c>
      <c r="C239" s="152">
        <v>1</v>
      </c>
      <c r="D239" s="153" t="s">
        <v>421</v>
      </c>
      <c r="E239" s="154" t="s">
        <v>222</v>
      </c>
      <c r="F239" s="155">
        <v>847</v>
      </c>
    </row>
    <row r="240" spans="1:6" ht="27.6">
      <c r="A240" s="150" t="s">
        <v>238</v>
      </c>
      <c r="B240" s="152">
        <v>7</v>
      </c>
      <c r="C240" s="152">
        <v>1</v>
      </c>
      <c r="D240" s="153" t="s">
        <v>421</v>
      </c>
      <c r="E240" s="154" t="s">
        <v>239</v>
      </c>
      <c r="F240" s="155">
        <v>847</v>
      </c>
    </row>
    <row r="241" spans="1:6" ht="41.4">
      <c r="A241" s="150" t="s">
        <v>422</v>
      </c>
      <c r="B241" s="152">
        <v>7</v>
      </c>
      <c r="C241" s="152">
        <v>1</v>
      </c>
      <c r="D241" s="153" t="s">
        <v>423</v>
      </c>
      <c r="E241" s="154" t="s">
        <v>222</v>
      </c>
      <c r="F241" s="155">
        <v>20</v>
      </c>
    </row>
    <row r="242" spans="1:6" ht="55.2">
      <c r="A242" s="150" t="s">
        <v>424</v>
      </c>
      <c r="B242" s="152">
        <v>7</v>
      </c>
      <c r="C242" s="152">
        <v>1</v>
      </c>
      <c r="D242" s="153" t="s">
        <v>425</v>
      </c>
      <c r="E242" s="154" t="s">
        <v>222</v>
      </c>
      <c r="F242" s="155">
        <v>20</v>
      </c>
    </row>
    <row r="243" spans="1:6" ht="55.2">
      <c r="A243" s="150" t="s">
        <v>426</v>
      </c>
      <c r="B243" s="152">
        <v>7</v>
      </c>
      <c r="C243" s="152">
        <v>1</v>
      </c>
      <c r="D243" s="153" t="s">
        <v>427</v>
      </c>
      <c r="E243" s="154" t="s">
        <v>222</v>
      </c>
      <c r="F243" s="155">
        <v>20</v>
      </c>
    </row>
    <row r="244" spans="1:6" ht="27.6">
      <c r="A244" s="150" t="s">
        <v>238</v>
      </c>
      <c r="B244" s="152">
        <v>7</v>
      </c>
      <c r="C244" s="152">
        <v>1</v>
      </c>
      <c r="D244" s="153" t="s">
        <v>427</v>
      </c>
      <c r="E244" s="154" t="s">
        <v>239</v>
      </c>
      <c r="F244" s="155">
        <v>20</v>
      </c>
    </row>
    <row r="245" spans="1:6" s="161" customFormat="1" ht="13.8">
      <c r="A245" s="157" t="s">
        <v>428</v>
      </c>
      <c r="B245" s="158">
        <v>7</v>
      </c>
      <c r="C245" s="158">
        <v>2</v>
      </c>
      <c r="D245" s="159" t="s">
        <v>222</v>
      </c>
      <c r="E245" s="160" t="s">
        <v>222</v>
      </c>
      <c r="F245" s="156">
        <v>399355.5</v>
      </c>
    </row>
    <row r="246" spans="1:6" ht="27.6">
      <c r="A246" s="150" t="s">
        <v>429</v>
      </c>
      <c r="B246" s="152">
        <v>7</v>
      </c>
      <c r="C246" s="152">
        <v>2</v>
      </c>
      <c r="D246" s="153" t="s">
        <v>430</v>
      </c>
      <c r="E246" s="154" t="s">
        <v>222</v>
      </c>
      <c r="F246" s="155">
        <v>371789.9</v>
      </c>
    </row>
    <row r="247" spans="1:6" ht="27.6">
      <c r="A247" s="150" t="s">
        <v>301</v>
      </c>
      <c r="B247" s="152">
        <v>7</v>
      </c>
      <c r="C247" s="152">
        <v>2</v>
      </c>
      <c r="D247" s="153" t="s">
        <v>431</v>
      </c>
      <c r="E247" s="154" t="s">
        <v>222</v>
      </c>
      <c r="F247" s="155">
        <v>20551.099999999999</v>
      </c>
    </row>
    <row r="248" spans="1:6" ht="55.2">
      <c r="A248" s="150" t="s">
        <v>230</v>
      </c>
      <c r="B248" s="152">
        <v>7</v>
      </c>
      <c r="C248" s="152">
        <v>2</v>
      </c>
      <c r="D248" s="153" t="s">
        <v>431</v>
      </c>
      <c r="E248" s="154" t="s">
        <v>231</v>
      </c>
      <c r="F248" s="155">
        <v>21.1</v>
      </c>
    </row>
    <row r="249" spans="1:6" ht="27.6">
      <c r="A249" s="150" t="s">
        <v>238</v>
      </c>
      <c r="B249" s="152">
        <v>7</v>
      </c>
      <c r="C249" s="152">
        <v>2</v>
      </c>
      <c r="D249" s="153" t="s">
        <v>431</v>
      </c>
      <c r="E249" s="154" t="s">
        <v>239</v>
      </c>
      <c r="F249" s="155">
        <v>17913.400000000001</v>
      </c>
    </row>
    <row r="250" spans="1:6" ht="13.8">
      <c r="A250" s="150" t="s">
        <v>260</v>
      </c>
      <c r="B250" s="152">
        <v>7</v>
      </c>
      <c r="C250" s="152">
        <v>2</v>
      </c>
      <c r="D250" s="153" t="s">
        <v>431</v>
      </c>
      <c r="E250" s="154" t="s">
        <v>261</v>
      </c>
      <c r="F250" s="155">
        <v>9</v>
      </c>
    </row>
    <row r="251" spans="1:6" ht="13.8">
      <c r="A251" s="150" t="s">
        <v>245</v>
      </c>
      <c r="B251" s="152">
        <v>7</v>
      </c>
      <c r="C251" s="152">
        <v>2</v>
      </c>
      <c r="D251" s="153" t="s">
        <v>431</v>
      </c>
      <c r="E251" s="154" t="s">
        <v>246</v>
      </c>
      <c r="F251" s="155">
        <v>2607.6</v>
      </c>
    </row>
    <row r="252" spans="1:6" ht="41.4">
      <c r="A252" s="150" t="s">
        <v>232</v>
      </c>
      <c r="B252" s="152">
        <v>7</v>
      </c>
      <c r="C252" s="152">
        <v>2</v>
      </c>
      <c r="D252" s="153" t="s">
        <v>432</v>
      </c>
      <c r="E252" s="154" t="s">
        <v>222</v>
      </c>
      <c r="F252" s="155">
        <v>10600</v>
      </c>
    </row>
    <row r="253" spans="1:6" ht="27.6">
      <c r="A253" s="150" t="s">
        <v>238</v>
      </c>
      <c r="B253" s="152">
        <v>7</v>
      </c>
      <c r="C253" s="152">
        <v>2</v>
      </c>
      <c r="D253" s="153" t="s">
        <v>432</v>
      </c>
      <c r="E253" s="154" t="s">
        <v>239</v>
      </c>
      <c r="F253" s="155">
        <v>10600</v>
      </c>
    </row>
    <row r="254" spans="1:6" ht="82.8">
      <c r="A254" s="150" t="s">
        <v>433</v>
      </c>
      <c r="B254" s="152">
        <v>7</v>
      </c>
      <c r="C254" s="152">
        <v>2</v>
      </c>
      <c r="D254" s="153" t="s">
        <v>434</v>
      </c>
      <c r="E254" s="154" t="s">
        <v>222</v>
      </c>
      <c r="F254" s="155">
        <v>337625.9</v>
      </c>
    </row>
    <row r="255" spans="1:6" ht="55.2">
      <c r="A255" s="150" t="s">
        <v>230</v>
      </c>
      <c r="B255" s="152">
        <v>7</v>
      </c>
      <c r="C255" s="152">
        <v>2</v>
      </c>
      <c r="D255" s="153" t="s">
        <v>434</v>
      </c>
      <c r="E255" s="154" t="s">
        <v>231</v>
      </c>
      <c r="F255" s="155">
        <v>331714.40000000002</v>
      </c>
    </row>
    <row r="256" spans="1:6" ht="27.6">
      <c r="A256" s="150" t="s">
        <v>238</v>
      </c>
      <c r="B256" s="152">
        <v>7</v>
      </c>
      <c r="C256" s="152">
        <v>2</v>
      </c>
      <c r="D256" s="153" t="s">
        <v>434</v>
      </c>
      <c r="E256" s="154" t="s">
        <v>239</v>
      </c>
      <c r="F256" s="155">
        <v>5911.5</v>
      </c>
    </row>
    <row r="257" spans="1:6" ht="27.6">
      <c r="A257" s="150" t="s">
        <v>396</v>
      </c>
      <c r="B257" s="152">
        <v>7</v>
      </c>
      <c r="C257" s="152">
        <v>2</v>
      </c>
      <c r="D257" s="153" t="s">
        <v>435</v>
      </c>
      <c r="E257" s="154" t="s">
        <v>222</v>
      </c>
      <c r="F257" s="155">
        <v>3012.9</v>
      </c>
    </row>
    <row r="258" spans="1:6" ht="27.6">
      <c r="A258" s="150" t="s">
        <v>238</v>
      </c>
      <c r="B258" s="152">
        <v>7</v>
      </c>
      <c r="C258" s="152">
        <v>2</v>
      </c>
      <c r="D258" s="153" t="s">
        <v>435</v>
      </c>
      <c r="E258" s="154" t="s">
        <v>239</v>
      </c>
      <c r="F258" s="155">
        <v>3012.9</v>
      </c>
    </row>
    <row r="259" spans="1:6" ht="41.4">
      <c r="A259" s="150" t="s">
        <v>436</v>
      </c>
      <c r="B259" s="152">
        <v>7</v>
      </c>
      <c r="C259" s="152">
        <v>2</v>
      </c>
      <c r="D259" s="153" t="s">
        <v>437</v>
      </c>
      <c r="E259" s="154" t="s">
        <v>222</v>
      </c>
      <c r="F259" s="155">
        <v>100</v>
      </c>
    </row>
    <row r="260" spans="1:6" ht="55.2">
      <c r="A260" s="150" t="s">
        <v>438</v>
      </c>
      <c r="B260" s="152">
        <v>7</v>
      </c>
      <c r="C260" s="152">
        <v>2</v>
      </c>
      <c r="D260" s="153" t="s">
        <v>439</v>
      </c>
      <c r="E260" s="154" t="s">
        <v>222</v>
      </c>
      <c r="F260" s="155">
        <v>100</v>
      </c>
    </row>
    <row r="261" spans="1:6" ht="41.4">
      <c r="A261" s="150" t="s">
        <v>440</v>
      </c>
      <c r="B261" s="152">
        <v>7</v>
      </c>
      <c r="C261" s="152">
        <v>2</v>
      </c>
      <c r="D261" s="153" t="s">
        <v>441</v>
      </c>
      <c r="E261" s="154" t="s">
        <v>222</v>
      </c>
      <c r="F261" s="155">
        <v>100</v>
      </c>
    </row>
    <row r="262" spans="1:6" ht="27.6">
      <c r="A262" s="150" t="s">
        <v>238</v>
      </c>
      <c r="B262" s="152">
        <v>7</v>
      </c>
      <c r="C262" s="152">
        <v>2</v>
      </c>
      <c r="D262" s="153" t="s">
        <v>441</v>
      </c>
      <c r="E262" s="154" t="s">
        <v>239</v>
      </c>
      <c r="F262" s="155">
        <v>100</v>
      </c>
    </row>
    <row r="263" spans="1:6" ht="27.6">
      <c r="A263" s="150" t="s">
        <v>442</v>
      </c>
      <c r="B263" s="152">
        <v>7</v>
      </c>
      <c r="C263" s="152">
        <v>2</v>
      </c>
      <c r="D263" s="153" t="s">
        <v>443</v>
      </c>
      <c r="E263" s="154" t="s">
        <v>222</v>
      </c>
      <c r="F263" s="155">
        <v>9077.2999999999993</v>
      </c>
    </row>
    <row r="264" spans="1:6" ht="41.4">
      <c r="A264" s="150" t="s">
        <v>444</v>
      </c>
      <c r="B264" s="152">
        <v>7</v>
      </c>
      <c r="C264" s="152">
        <v>2</v>
      </c>
      <c r="D264" s="153" t="s">
        <v>445</v>
      </c>
      <c r="E264" s="154" t="s">
        <v>222</v>
      </c>
      <c r="F264" s="155">
        <v>9077.2999999999993</v>
      </c>
    </row>
    <row r="265" spans="1:6" ht="41.4">
      <c r="A265" s="150" t="s">
        <v>446</v>
      </c>
      <c r="B265" s="152">
        <v>7</v>
      </c>
      <c r="C265" s="152">
        <v>2</v>
      </c>
      <c r="D265" s="153" t="s">
        <v>447</v>
      </c>
      <c r="E265" s="154" t="s">
        <v>222</v>
      </c>
      <c r="F265" s="155">
        <v>1215</v>
      </c>
    </row>
    <row r="266" spans="1:6" ht="27.6">
      <c r="A266" s="150" t="s">
        <v>238</v>
      </c>
      <c r="B266" s="152">
        <v>7</v>
      </c>
      <c r="C266" s="152">
        <v>2</v>
      </c>
      <c r="D266" s="153" t="s">
        <v>447</v>
      </c>
      <c r="E266" s="154" t="s">
        <v>239</v>
      </c>
      <c r="F266" s="155">
        <v>1215</v>
      </c>
    </row>
    <row r="267" spans="1:6" ht="41.4">
      <c r="A267" s="150" t="s">
        <v>448</v>
      </c>
      <c r="B267" s="152">
        <v>7</v>
      </c>
      <c r="C267" s="152">
        <v>2</v>
      </c>
      <c r="D267" s="153" t="s">
        <v>449</v>
      </c>
      <c r="E267" s="154" t="s">
        <v>222</v>
      </c>
      <c r="F267" s="155">
        <v>6985</v>
      </c>
    </row>
    <row r="268" spans="1:6" ht="27.6">
      <c r="A268" s="150" t="s">
        <v>238</v>
      </c>
      <c r="B268" s="152">
        <v>7</v>
      </c>
      <c r="C268" s="152">
        <v>2</v>
      </c>
      <c r="D268" s="153" t="s">
        <v>449</v>
      </c>
      <c r="E268" s="154" t="s">
        <v>239</v>
      </c>
      <c r="F268" s="155">
        <v>6985</v>
      </c>
    </row>
    <row r="269" spans="1:6" ht="55.2">
      <c r="A269" s="150" t="s">
        <v>450</v>
      </c>
      <c r="B269" s="152">
        <v>7</v>
      </c>
      <c r="C269" s="152">
        <v>2</v>
      </c>
      <c r="D269" s="153" t="s">
        <v>451</v>
      </c>
      <c r="E269" s="154" t="s">
        <v>222</v>
      </c>
      <c r="F269" s="155">
        <v>877.3</v>
      </c>
    </row>
    <row r="270" spans="1:6" ht="27.6">
      <c r="A270" s="150" t="s">
        <v>238</v>
      </c>
      <c r="B270" s="152">
        <v>7</v>
      </c>
      <c r="C270" s="152">
        <v>2</v>
      </c>
      <c r="D270" s="153" t="s">
        <v>451</v>
      </c>
      <c r="E270" s="154" t="s">
        <v>239</v>
      </c>
      <c r="F270" s="155">
        <v>877.3</v>
      </c>
    </row>
    <row r="271" spans="1:6" ht="27.6">
      <c r="A271" s="150" t="s">
        <v>398</v>
      </c>
      <c r="B271" s="152">
        <v>7</v>
      </c>
      <c r="C271" s="152">
        <v>2</v>
      </c>
      <c r="D271" s="153" t="s">
        <v>399</v>
      </c>
      <c r="E271" s="154" t="s">
        <v>222</v>
      </c>
      <c r="F271" s="155">
        <v>1583.8</v>
      </c>
    </row>
    <row r="272" spans="1:6" ht="55.2">
      <c r="A272" s="150" t="s">
        <v>400</v>
      </c>
      <c r="B272" s="152">
        <v>7</v>
      </c>
      <c r="C272" s="152">
        <v>2</v>
      </c>
      <c r="D272" s="153" t="s">
        <v>401</v>
      </c>
      <c r="E272" s="154" t="s">
        <v>222</v>
      </c>
      <c r="F272" s="155">
        <v>1583.8</v>
      </c>
    </row>
    <row r="273" spans="1:6" ht="41.4">
      <c r="A273" s="150" t="s">
        <v>402</v>
      </c>
      <c r="B273" s="152">
        <v>7</v>
      </c>
      <c r="C273" s="152">
        <v>2</v>
      </c>
      <c r="D273" s="153" t="s">
        <v>403</v>
      </c>
      <c r="E273" s="154" t="s">
        <v>222</v>
      </c>
      <c r="F273" s="155">
        <v>1583.8</v>
      </c>
    </row>
    <row r="274" spans="1:6" ht="27.6">
      <c r="A274" s="150" t="s">
        <v>238</v>
      </c>
      <c r="B274" s="152">
        <v>7</v>
      </c>
      <c r="C274" s="152">
        <v>2</v>
      </c>
      <c r="D274" s="153" t="s">
        <v>403</v>
      </c>
      <c r="E274" s="154" t="s">
        <v>239</v>
      </c>
      <c r="F274" s="155">
        <v>1583.8</v>
      </c>
    </row>
    <row r="275" spans="1:6" ht="48.6" customHeight="1">
      <c r="A275" s="150" t="s">
        <v>248</v>
      </c>
      <c r="B275" s="152">
        <v>7</v>
      </c>
      <c r="C275" s="152">
        <v>2</v>
      </c>
      <c r="D275" s="153" t="s">
        <v>249</v>
      </c>
      <c r="E275" s="154" t="s">
        <v>222</v>
      </c>
      <c r="F275" s="155">
        <v>63.2</v>
      </c>
    </row>
    <row r="276" spans="1:6" ht="69">
      <c r="A276" s="150" t="s">
        <v>250</v>
      </c>
      <c r="B276" s="152">
        <v>7</v>
      </c>
      <c r="C276" s="152">
        <v>2</v>
      </c>
      <c r="D276" s="153" t="s">
        <v>251</v>
      </c>
      <c r="E276" s="154" t="s">
        <v>222</v>
      </c>
      <c r="F276" s="155">
        <v>63.2</v>
      </c>
    </row>
    <row r="277" spans="1:6" ht="48" customHeight="1">
      <c r="A277" s="150" t="s">
        <v>404</v>
      </c>
      <c r="B277" s="152">
        <v>7</v>
      </c>
      <c r="C277" s="152">
        <v>2</v>
      </c>
      <c r="D277" s="153" t="s">
        <v>405</v>
      </c>
      <c r="E277" s="154" t="s">
        <v>222</v>
      </c>
      <c r="F277" s="155">
        <v>63.2</v>
      </c>
    </row>
    <row r="278" spans="1:6" ht="27.6">
      <c r="A278" s="150" t="s">
        <v>238</v>
      </c>
      <c r="B278" s="152">
        <v>7</v>
      </c>
      <c r="C278" s="152">
        <v>2</v>
      </c>
      <c r="D278" s="153" t="s">
        <v>405</v>
      </c>
      <c r="E278" s="154" t="s">
        <v>239</v>
      </c>
      <c r="F278" s="155">
        <v>63.2</v>
      </c>
    </row>
    <row r="279" spans="1:6" ht="27.6">
      <c r="A279" s="150" t="s">
        <v>406</v>
      </c>
      <c r="B279" s="152">
        <v>7</v>
      </c>
      <c r="C279" s="152">
        <v>2</v>
      </c>
      <c r="D279" s="153" t="s">
        <v>407</v>
      </c>
      <c r="E279" s="154" t="s">
        <v>222</v>
      </c>
      <c r="F279" s="155">
        <v>2189.8000000000002</v>
      </c>
    </row>
    <row r="280" spans="1:6" ht="41.4">
      <c r="A280" s="150" t="s">
        <v>408</v>
      </c>
      <c r="B280" s="152">
        <v>7</v>
      </c>
      <c r="C280" s="152">
        <v>2</v>
      </c>
      <c r="D280" s="153" t="s">
        <v>409</v>
      </c>
      <c r="E280" s="154" t="s">
        <v>222</v>
      </c>
      <c r="F280" s="155">
        <v>2189.8000000000002</v>
      </c>
    </row>
    <row r="281" spans="1:6" ht="41.4">
      <c r="A281" s="150" t="s">
        <v>452</v>
      </c>
      <c r="B281" s="152">
        <v>7</v>
      </c>
      <c r="C281" s="152">
        <v>2</v>
      </c>
      <c r="D281" s="153" t="s">
        <v>453</v>
      </c>
      <c r="E281" s="154" t="s">
        <v>222</v>
      </c>
      <c r="F281" s="155">
        <v>601.4</v>
      </c>
    </row>
    <row r="282" spans="1:6" ht="27.6">
      <c r="A282" s="150" t="s">
        <v>238</v>
      </c>
      <c r="B282" s="152">
        <v>7</v>
      </c>
      <c r="C282" s="152">
        <v>2</v>
      </c>
      <c r="D282" s="153" t="s">
        <v>453</v>
      </c>
      <c r="E282" s="154" t="s">
        <v>239</v>
      </c>
      <c r="F282" s="155">
        <v>601.4</v>
      </c>
    </row>
    <row r="283" spans="1:6" ht="72" customHeight="1">
      <c r="A283" s="150" t="s">
        <v>410</v>
      </c>
      <c r="B283" s="152">
        <v>7</v>
      </c>
      <c r="C283" s="152">
        <v>2</v>
      </c>
      <c r="D283" s="153" t="s">
        <v>411</v>
      </c>
      <c r="E283" s="154" t="s">
        <v>222</v>
      </c>
      <c r="F283" s="155">
        <v>1408.2</v>
      </c>
    </row>
    <row r="284" spans="1:6" ht="27.6">
      <c r="A284" s="150" t="s">
        <v>238</v>
      </c>
      <c r="B284" s="152">
        <v>7</v>
      </c>
      <c r="C284" s="152">
        <v>2</v>
      </c>
      <c r="D284" s="153" t="s">
        <v>411</v>
      </c>
      <c r="E284" s="154" t="s">
        <v>239</v>
      </c>
      <c r="F284" s="155">
        <v>1408.2</v>
      </c>
    </row>
    <row r="285" spans="1:6" ht="27.6">
      <c r="A285" s="150" t="s">
        <v>412</v>
      </c>
      <c r="B285" s="152">
        <v>7</v>
      </c>
      <c r="C285" s="152">
        <v>2</v>
      </c>
      <c r="D285" s="153" t="s">
        <v>413</v>
      </c>
      <c r="E285" s="154" t="s">
        <v>222</v>
      </c>
      <c r="F285" s="155">
        <v>180.2</v>
      </c>
    </row>
    <row r="286" spans="1:6" ht="27.6">
      <c r="A286" s="150" t="s">
        <v>238</v>
      </c>
      <c r="B286" s="152">
        <v>7</v>
      </c>
      <c r="C286" s="152">
        <v>2</v>
      </c>
      <c r="D286" s="153" t="s">
        <v>413</v>
      </c>
      <c r="E286" s="154" t="s">
        <v>239</v>
      </c>
      <c r="F286" s="155">
        <v>180.2</v>
      </c>
    </row>
    <row r="287" spans="1:6" ht="27.6">
      <c r="A287" s="150" t="s">
        <v>414</v>
      </c>
      <c r="B287" s="152">
        <v>7</v>
      </c>
      <c r="C287" s="152">
        <v>2</v>
      </c>
      <c r="D287" s="153" t="s">
        <v>415</v>
      </c>
      <c r="E287" s="154" t="s">
        <v>222</v>
      </c>
      <c r="F287" s="155">
        <v>14536.5</v>
      </c>
    </row>
    <row r="288" spans="1:6" ht="27.6">
      <c r="A288" s="150" t="s">
        <v>416</v>
      </c>
      <c r="B288" s="152">
        <v>7</v>
      </c>
      <c r="C288" s="152">
        <v>2</v>
      </c>
      <c r="D288" s="153" t="s">
        <v>417</v>
      </c>
      <c r="E288" s="154" t="s">
        <v>222</v>
      </c>
      <c r="F288" s="155">
        <v>14536.5</v>
      </c>
    </row>
    <row r="289" spans="1:6" ht="41.4">
      <c r="A289" s="150" t="s">
        <v>454</v>
      </c>
      <c r="B289" s="152">
        <v>7</v>
      </c>
      <c r="C289" s="152">
        <v>2</v>
      </c>
      <c r="D289" s="153" t="s">
        <v>455</v>
      </c>
      <c r="E289" s="154" t="s">
        <v>222</v>
      </c>
      <c r="F289" s="155">
        <v>1563.7</v>
      </c>
    </row>
    <row r="290" spans="1:6" ht="27.6">
      <c r="A290" s="150" t="s">
        <v>238</v>
      </c>
      <c r="B290" s="152">
        <v>7</v>
      </c>
      <c r="C290" s="152">
        <v>2</v>
      </c>
      <c r="D290" s="153" t="s">
        <v>455</v>
      </c>
      <c r="E290" s="154" t="s">
        <v>239</v>
      </c>
      <c r="F290" s="155">
        <v>1563.7</v>
      </c>
    </row>
    <row r="291" spans="1:6" ht="55.2">
      <c r="A291" s="150" t="s">
        <v>456</v>
      </c>
      <c r="B291" s="152">
        <v>7</v>
      </c>
      <c r="C291" s="152">
        <v>2</v>
      </c>
      <c r="D291" s="153" t="s">
        <v>457</v>
      </c>
      <c r="E291" s="154" t="s">
        <v>222</v>
      </c>
      <c r="F291" s="155">
        <v>1299</v>
      </c>
    </row>
    <row r="292" spans="1:6" ht="27.6">
      <c r="A292" s="150" t="s">
        <v>238</v>
      </c>
      <c r="B292" s="152">
        <v>7</v>
      </c>
      <c r="C292" s="152">
        <v>2</v>
      </c>
      <c r="D292" s="153" t="s">
        <v>457</v>
      </c>
      <c r="E292" s="154" t="s">
        <v>239</v>
      </c>
      <c r="F292" s="155">
        <v>1299</v>
      </c>
    </row>
    <row r="293" spans="1:6" ht="44.4" customHeight="1">
      <c r="A293" s="150" t="s">
        <v>418</v>
      </c>
      <c r="B293" s="152">
        <v>7</v>
      </c>
      <c r="C293" s="152">
        <v>2</v>
      </c>
      <c r="D293" s="153" t="s">
        <v>419</v>
      </c>
      <c r="E293" s="154" t="s">
        <v>222</v>
      </c>
      <c r="F293" s="155">
        <v>423.8</v>
      </c>
    </row>
    <row r="294" spans="1:6" ht="27.6">
      <c r="A294" s="150" t="s">
        <v>238</v>
      </c>
      <c r="B294" s="152">
        <v>7</v>
      </c>
      <c r="C294" s="152">
        <v>2</v>
      </c>
      <c r="D294" s="153" t="s">
        <v>419</v>
      </c>
      <c r="E294" s="154" t="s">
        <v>239</v>
      </c>
      <c r="F294" s="155">
        <v>423.8</v>
      </c>
    </row>
    <row r="295" spans="1:6" ht="69">
      <c r="A295" s="150" t="s">
        <v>420</v>
      </c>
      <c r="B295" s="152">
        <v>7</v>
      </c>
      <c r="C295" s="152">
        <v>2</v>
      </c>
      <c r="D295" s="153" t="s">
        <v>421</v>
      </c>
      <c r="E295" s="154" t="s">
        <v>222</v>
      </c>
      <c r="F295" s="155">
        <v>11250</v>
      </c>
    </row>
    <row r="296" spans="1:6" ht="27.6">
      <c r="A296" s="150" t="s">
        <v>238</v>
      </c>
      <c r="B296" s="152">
        <v>7</v>
      </c>
      <c r="C296" s="152">
        <v>2</v>
      </c>
      <c r="D296" s="153" t="s">
        <v>421</v>
      </c>
      <c r="E296" s="154" t="s">
        <v>239</v>
      </c>
      <c r="F296" s="155">
        <v>1450</v>
      </c>
    </row>
    <row r="297" spans="1:6" ht="27.6">
      <c r="A297" s="150" t="s">
        <v>308</v>
      </c>
      <c r="B297" s="152">
        <v>7</v>
      </c>
      <c r="C297" s="152">
        <v>2</v>
      </c>
      <c r="D297" s="153" t="s">
        <v>421</v>
      </c>
      <c r="E297" s="154" t="s">
        <v>309</v>
      </c>
      <c r="F297" s="155">
        <v>9800</v>
      </c>
    </row>
    <row r="298" spans="1:6" ht="27.6">
      <c r="A298" s="150" t="s">
        <v>458</v>
      </c>
      <c r="B298" s="152">
        <v>7</v>
      </c>
      <c r="C298" s="152">
        <v>2</v>
      </c>
      <c r="D298" s="153" t="s">
        <v>459</v>
      </c>
      <c r="E298" s="154" t="s">
        <v>222</v>
      </c>
      <c r="F298" s="155">
        <v>0</v>
      </c>
    </row>
    <row r="299" spans="1:6" ht="27.6">
      <c r="A299" s="150" t="s">
        <v>384</v>
      </c>
      <c r="B299" s="152">
        <v>7</v>
      </c>
      <c r="C299" s="152">
        <v>2</v>
      </c>
      <c r="D299" s="153" t="s">
        <v>459</v>
      </c>
      <c r="E299" s="154" t="s">
        <v>385</v>
      </c>
      <c r="F299" s="155">
        <v>0</v>
      </c>
    </row>
    <row r="300" spans="1:6" ht="41.4">
      <c r="A300" s="150" t="s">
        <v>460</v>
      </c>
      <c r="B300" s="152">
        <v>7</v>
      </c>
      <c r="C300" s="152">
        <v>2</v>
      </c>
      <c r="D300" s="153" t="s">
        <v>461</v>
      </c>
      <c r="E300" s="154" t="s">
        <v>222</v>
      </c>
      <c r="F300" s="155">
        <v>15</v>
      </c>
    </row>
    <row r="301" spans="1:6" ht="41.4">
      <c r="A301" s="150" t="s">
        <v>462</v>
      </c>
      <c r="B301" s="152">
        <v>7</v>
      </c>
      <c r="C301" s="152">
        <v>2</v>
      </c>
      <c r="D301" s="153" t="s">
        <v>463</v>
      </c>
      <c r="E301" s="154" t="s">
        <v>222</v>
      </c>
      <c r="F301" s="155">
        <v>15</v>
      </c>
    </row>
    <row r="302" spans="1:6" ht="27.6">
      <c r="A302" s="150" t="s">
        <v>464</v>
      </c>
      <c r="B302" s="152">
        <v>7</v>
      </c>
      <c r="C302" s="152">
        <v>2</v>
      </c>
      <c r="D302" s="153" t="s">
        <v>465</v>
      </c>
      <c r="E302" s="154" t="s">
        <v>222</v>
      </c>
      <c r="F302" s="155">
        <v>15</v>
      </c>
    </row>
    <row r="303" spans="1:6" ht="27.6">
      <c r="A303" s="150" t="s">
        <v>238</v>
      </c>
      <c r="B303" s="152">
        <v>7</v>
      </c>
      <c r="C303" s="152">
        <v>2</v>
      </c>
      <c r="D303" s="153" t="s">
        <v>465</v>
      </c>
      <c r="E303" s="154" t="s">
        <v>239</v>
      </c>
      <c r="F303" s="155">
        <v>15</v>
      </c>
    </row>
    <row r="304" spans="1:6" s="161" customFormat="1" ht="13.8">
      <c r="A304" s="157" t="s">
        <v>466</v>
      </c>
      <c r="B304" s="158">
        <v>7</v>
      </c>
      <c r="C304" s="158">
        <v>3</v>
      </c>
      <c r="D304" s="159" t="s">
        <v>222</v>
      </c>
      <c r="E304" s="160" t="s">
        <v>222</v>
      </c>
      <c r="F304" s="156">
        <v>42747</v>
      </c>
    </row>
    <row r="305" spans="1:6" ht="13.8">
      <c r="A305" s="150" t="s">
        <v>467</v>
      </c>
      <c r="B305" s="152">
        <v>7</v>
      </c>
      <c r="C305" s="152">
        <v>3</v>
      </c>
      <c r="D305" s="153" t="s">
        <v>468</v>
      </c>
      <c r="E305" s="154" t="s">
        <v>222</v>
      </c>
      <c r="F305" s="155">
        <v>42284.800000000003</v>
      </c>
    </row>
    <row r="306" spans="1:6" ht="27.6">
      <c r="A306" s="150" t="s">
        <v>301</v>
      </c>
      <c r="B306" s="152">
        <v>7</v>
      </c>
      <c r="C306" s="152">
        <v>3</v>
      </c>
      <c r="D306" s="153" t="s">
        <v>469</v>
      </c>
      <c r="E306" s="154" t="s">
        <v>222</v>
      </c>
      <c r="F306" s="155">
        <v>24298.2</v>
      </c>
    </row>
    <row r="307" spans="1:6" ht="55.2">
      <c r="A307" s="150" t="s">
        <v>230</v>
      </c>
      <c r="B307" s="152">
        <v>7</v>
      </c>
      <c r="C307" s="152">
        <v>3</v>
      </c>
      <c r="D307" s="153" t="s">
        <v>469</v>
      </c>
      <c r="E307" s="154" t="s">
        <v>231</v>
      </c>
      <c r="F307" s="155">
        <v>21208.7</v>
      </c>
    </row>
    <row r="308" spans="1:6" ht="27.6">
      <c r="A308" s="150" t="s">
        <v>238</v>
      </c>
      <c r="B308" s="152">
        <v>7</v>
      </c>
      <c r="C308" s="152">
        <v>3</v>
      </c>
      <c r="D308" s="153" t="s">
        <v>469</v>
      </c>
      <c r="E308" s="154" t="s">
        <v>239</v>
      </c>
      <c r="F308" s="155">
        <v>2749.5</v>
      </c>
    </row>
    <row r="309" spans="1:6" ht="13.8">
      <c r="A309" s="150" t="s">
        <v>245</v>
      </c>
      <c r="B309" s="152">
        <v>7</v>
      </c>
      <c r="C309" s="152">
        <v>3</v>
      </c>
      <c r="D309" s="153" t="s">
        <v>469</v>
      </c>
      <c r="E309" s="154" t="s">
        <v>246</v>
      </c>
      <c r="F309" s="155">
        <v>340</v>
      </c>
    </row>
    <row r="310" spans="1:6" ht="41.4">
      <c r="A310" s="150" t="s">
        <v>232</v>
      </c>
      <c r="B310" s="152">
        <v>7</v>
      </c>
      <c r="C310" s="152">
        <v>3</v>
      </c>
      <c r="D310" s="153" t="s">
        <v>470</v>
      </c>
      <c r="E310" s="154" t="s">
        <v>222</v>
      </c>
      <c r="F310" s="155">
        <v>16065.9</v>
      </c>
    </row>
    <row r="311" spans="1:6" ht="55.2">
      <c r="A311" s="150" t="s">
        <v>230</v>
      </c>
      <c r="B311" s="152">
        <v>7</v>
      </c>
      <c r="C311" s="152">
        <v>3</v>
      </c>
      <c r="D311" s="153" t="s">
        <v>470</v>
      </c>
      <c r="E311" s="154" t="s">
        <v>231</v>
      </c>
      <c r="F311" s="155">
        <v>15170</v>
      </c>
    </row>
    <row r="312" spans="1:6" ht="27.6">
      <c r="A312" s="150" t="s">
        <v>238</v>
      </c>
      <c r="B312" s="152">
        <v>7</v>
      </c>
      <c r="C312" s="152">
        <v>3</v>
      </c>
      <c r="D312" s="153" t="s">
        <v>470</v>
      </c>
      <c r="E312" s="154" t="s">
        <v>239</v>
      </c>
      <c r="F312" s="155">
        <v>895.9</v>
      </c>
    </row>
    <row r="313" spans="1:6" ht="27.6">
      <c r="A313" s="150" t="s">
        <v>396</v>
      </c>
      <c r="B313" s="152">
        <v>7</v>
      </c>
      <c r="C313" s="152">
        <v>3</v>
      </c>
      <c r="D313" s="153" t="s">
        <v>471</v>
      </c>
      <c r="E313" s="154" t="s">
        <v>222</v>
      </c>
      <c r="F313" s="155">
        <v>1920.7</v>
      </c>
    </row>
    <row r="314" spans="1:6" ht="27.6">
      <c r="A314" s="150" t="s">
        <v>238</v>
      </c>
      <c r="B314" s="152">
        <v>7</v>
      </c>
      <c r="C314" s="152">
        <v>3</v>
      </c>
      <c r="D314" s="153" t="s">
        <v>471</v>
      </c>
      <c r="E314" s="154" t="s">
        <v>239</v>
      </c>
      <c r="F314" s="155">
        <v>1920.7</v>
      </c>
    </row>
    <row r="315" spans="1:6" ht="27.6">
      <c r="A315" s="150" t="s">
        <v>398</v>
      </c>
      <c r="B315" s="152">
        <v>7</v>
      </c>
      <c r="C315" s="152">
        <v>3</v>
      </c>
      <c r="D315" s="153" t="s">
        <v>399</v>
      </c>
      <c r="E315" s="154" t="s">
        <v>222</v>
      </c>
      <c r="F315" s="155">
        <v>76.3</v>
      </c>
    </row>
    <row r="316" spans="1:6" ht="55.2">
      <c r="A316" s="150" t="s">
        <v>400</v>
      </c>
      <c r="B316" s="152">
        <v>7</v>
      </c>
      <c r="C316" s="152">
        <v>3</v>
      </c>
      <c r="D316" s="153" t="s">
        <v>401</v>
      </c>
      <c r="E316" s="154" t="s">
        <v>222</v>
      </c>
      <c r="F316" s="155">
        <v>76.3</v>
      </c>
    </row>
    <row r="317" spans="1:6" ht="41.4">
      <c r="A317" s="150" t="s">
        <v>402</v>
      </c>
      <c r="B317" s="152">
        <v>7</v>
      </c>
      <c r="C317" s="152">
        <v>3</v>
      </c>
      <c r="D317" s="153" t="s">
        <v>403</v>
      </c>
      <c r="E317" s="154" t="s">
        <v>222</v>
      </c>
      <c r="F317" s="155">
        <v>76.3</v>
      </c>
    </row>
    <row r="318" spans="1:6" ht="27.6">
      <c r="A318" s="150" t="s">
        <v>238</v>
      </c>
      <c r="B318" s="152">
        <v>7</v>
      </c>
      <c r="C318" s="152">
        <v>3</v>
      </c>
      <c r="D318" s="153" t="s">
        <v>403</v>
      </c>
      <c r="E318" s="154" t="s">
        <v>239</v>
      </c>
      <c r="F318" s="155">
        <v>76.3</v>
      </c>
    </row>
    <row r="319" spans="1:6" ht="48" customHeight="1">
      <c r="A319" s="150" t="s">
        <v>248</v>
      </c>
      <c r="B319" s="152">
        <v>7</v>
      </c>
      <c r="C319" s="152">
        <v>3</v>
      </c>
      <c r="D319" s="153" t="s">
        <v>249</v>
      </c>
      <c r="E319" s="154" t="s">
        <v>222</v>
      </c>
      <c r="F319" s="155">
        <v>44.1</v>
      </c>
    </row>
    <row r="320" spans="1:6" ht="69">
      <c r="A320" s="150" t="s">
        <v>250</v>
      </c>
      <c r="B320" s="152">
        <v>7</v>
      </c>
      <c r="C320" s="152">
        <v>3</v>
      </c>
      <c r="D320" s="153" t="s">
        <v>251</v>
      </c>
      <c r="E320" s="154" t="s">
        <v>222</v>
      </c>
      <c r="F320" s="155">
        <v>44.1</v>
      </c>
    </row>
    <row r="321" spans="1:6" ht="49.2" customHeight="1">
      <c r="A321" s="150" t="s">
        <v>404</v>
      </c>
      <c r="B321" s="152">
        <v>7</v>
      </c>
      <c r="C321" s="152">
        <v>3</v>
      </c>
      <c r="D321" s="153" t="s">
        <v>405</v>
      </c>
      <c r="E321" s="154" t="s">
        <v>222</v>
      </c>
      <c r="F321" s="155">
        <v>44.1</v>
      </c>
    </row>
    <row r="322" spans="1:6" ht="27.6">
      <c r="A322" s="150" t="s">
        <v>238</v>
      </c>
      <c r="B322" s="152">
        <v>7</v>
      </c>
      <c r="C322" s="152">
        <v>3</v>
      </c>
      <c r="D322" s="153" t="s">
        <v>405</v>
      </c>
      <c r="E322" s="154" t="s">
        <v>239</v>
      </c>
      <c r="F322" s="155">
        <v>44.1</v>
      </c>
    </row>
    <row r="323" spans="1:6" ht="27.6">
      <c r="A323" s="150" t="s">
        <v>406</v>
      </c>
      <c r="B323" s="152">
        <v>7</v>
      </c>
      <c r="C323" s="152">
        <v>3</v>
      </c>
      <c r="D323" s="153" t="s">
        <v>407</v>
      </c>
      <c r="E323" s="154" t="s">
        <v>222</v>
      </c>
      <c r="F323" s="155">
        <v>20.399999999999999</v>
      </c>
    </row>
    <row r="324" spans="1:6" ht="41.4">
      <c r="A324" s="150" t="s">
        <v>408</v>
      </c>
      <c r="B324" s="152">
        <v>7</v>
      </c>
      <c r="C324" s="152">
        <v>3</v>
      </c>
      <c r="D324" s="153" t="s">
        <v>409</v>
      </c>
      <c r="E324" s="154" t="s">
        <v>222</v>
      </c>
      <c r="F324" s="155">
        <v>20.399999999999999</v>
      </c>
    </row>
    <row r="325" spans="1:6" ht="72" customHeight="1">
      <c r="A325" s="150" t="s">
        <v>410</v>
      </c>
      <c r="B325" s="152">
        <v>7</v>
      </c>
      <c r="C325" s="152">
        <v>3</v>
      </c>
      <c r="D325" s="153" t="s">
        <v>411</v>
      </c>
      <c r="E325" s="154" t="s">
        <v>222</v>
      </c>
      <c r="F325" s="155">
        <v>20.399999999999999</v>
      </c>
    </row>
    <row r="326" spans="1:6" ht="27.6">
      <c r="A326" s="150" t="s">
        <v>238</v>
      </c>
      <c r="B326" s="152">
        <v>7</v>
      </c>
      <c r="C326" s="152">
        <v>3</v>
      </c>
      <c r="D326" s="153" t="s">
        <v>411</v>
      </c>
      <c r="E326" s="154" t="s">
        <v>239</v>
      </c>
      <c r="F326" s="155">
        <v>20.399999999999999</v>
      </c>
    </row>
    <row r="327" spans="1:6" ht="41.4">
      <c r="A327" s="150" t="s">
        <v>472</v>
      </c>
      <c r="B327" s="152">
        <v>7</v>
      </c>
      <c r="C327" s="152">
        <v>3</v>
      </c>
      <c r="D327" s="153" t="s">
        <v>473</v>
      </c>
      <c r="E327" s="154" t="s">
        <v>222</v>
      </c>
      <c r="F327" s="155">
        <v>14.4</v>
      </c>
    </row>
    <row r="328" spans="1:6" ht="27.6">
      <c r="A328" s="150" t="s">
        <v>474</v>
      </c>
      <c r="B328" s="152">
        <v>7</v>
      </c>
      <c r="C328" s="152">
        <v>3</v>
      </c>
      <c r="D328" s="153" t="s">
        <v>475</v>
      </c>
      <c r="E328" s="154" t="s">
        <v>222</v>
      </c>
      <c r="F328" s="155">
        <v>14.4</v>
      </c>
    </row>
    <row r="329" spans="1:6" ht="27.6">
      <c r="A329" s="150" t="s">
        <v>476</v>
      </c>
      <c r="B329" s="152">
        <v>7</v>
      </c>
      <c r="C329" s="152">
        <v>3</v>
      </c>
      <c r="D329" s="153" t="s">
        <v>477</v>
      </c>
      <c r="E329" s="154" t="s">
        <v>222</v>
      </c>
      <c r="F329" s="155">
        <v>14.4</v>
      </c>
    </row>
    <row r="330" spans="1:6" ht="13.8">
      <c r="A330" s="150" t="s">
        <v>260</v>
      </c>
      <c r="B330" s="152">
        <v>7</v>
      </c>
      <c r="C330" s="152">
        <v>3</v>
      </c>
      <c r="D330" s="153" t="s">
        <v>477</v>
      </c>
      <c r="E330" s="154" t="s">
        <v>261</v>
      </c>
      <c r="F330" s="155">
        <v>14.4</v>
      </c>
    </row>
    <row r="331" spans="1:6" ht="27.6">
      <c r="A331" s="150" t="s">
        <v>414</v>
      </c>
      <c r="B331" s="152">
        <v>7</v>
      </c>
      <c r="C331" s="152">
        <v>3</v>
      </c>
      <c r="D331" s="153" t="s">
        <v>415</v>
      </c>
      <c r="E331" s="154" t="s">
        <v>222</v>
      </c>
      <c r="F331" s="155">
        <v>307</v>
      </c>
    </row>
    <row r="332" spans="1:6" ht="27.6">
      <c r="A332" s="150" t="s">
        <v>416</v>
      </c>
      <c r="B332" s="152">
        <v>7</v>
      </c>
      <c r="C332" s="152">
        <v>3</v>
      </c>
      <c r="D332" s="153" t="s">
        <v>417</v>
      </c>
      <c r="E332" s="154" t="s">
        <v>222</v>
      </c>
      <c r="F332" s="155">
        <v>307</v>
      </c>
    </row>
    <row r="333" spans="1:6" ht="46.95" customHeight="1">
      <c r="A333" s="150" t="s">
        <v>418</v>
      </c>
      <c r="B333" s="152">
        <v>7</v>
      </c>
      <c r="C333" s="152">
        <v>3</v>
      </c>
      <c r="D333" s="153" t="s">
        <v>419</v>
      </c>
      <c r="E333" s="154" t="s">
        <v>222</v>
      </c>
      <c r="F333" s="155">
        <v>307</v>
      </c>
    </row>
    <row r="334" spans="1:6" ht="27.6">
      <c r="A334" s="150" t="s">
        <v>238</v>
      </c>
      <c r="B334" s="152">
        <v>7</v>
      </c>
      <c r="C334" s="152">
        <v>3</v>
      </c>
      <c r="D334" s="153" t="s">
        <v>419</v>
      </c>
      <c r="E334" s="154" t="s">
        <v>239</v>
      </c>
      <c r="F334" s="155">
        <v>307</v>
      </c>
    </row>
    <row r="335" spans="1:6" s="161" customFormat="1" ht="27.6">
      <c r="A335" s="157" t="s">
        <v>478</v>
      </c>
      <c r="B335" s="158">
        <v>7</v>
      </c>
      <c r="C335" s="158">
        <v>5</v>
      </c>
      <c r="D335" s="159" t="s">
        <v>222</v>
      </c>
      <c r="E335" s="160" t="s">
        <v>222</v>
      </c>
      <c r="F335" s="156">
        <v>520.1</v>
      </c>
    </row>
    <row r="336" spans="1:6" ht="19.95" customHeight="1">
      <c r="A336" s="150" t="s">
        <v>479</v>
      </c>
      <c r="B336" s="152">
        <v>7</v>
      </c>
      <c r="C336" s="152">
        <v>5</v>
      </c>
      <c r="D336" s="153" t="s">
        <v>480</v>
      </c>
      <c r="E336" s="154" t="s">
        <v>222</v>
      </c>
      <c r="F336" s="155">
        <v>428.4</v>
      </c>
    </row>
    <row r="337" spans="1:6" ht="13.8">
      <c r="A337" s="150" t="s">
        <v>481</v>
      </c>
      <c r="B337" s="152">
        <v>7</v>
      </c>
      <c r="C337" s="152">
        <v>5</v>
      </c>
      <c r="D337" s="153" t="s">
        <v>482</v>
      </c>
      <c r="E337" s="154" t="s">
        <v>222</v>
      </c>
      <c r="F337" s="155">
        <v>428.4</v>
      </c>
    </row>
    <row r="338" spans="1:6" ht="13.8">
      <c r="A338" s="150" t="s">
        <v>481</v>
      </c>
      <c r="B338" s="152">
        <v>7</v>
      </c>
      <c r="C338" s="152">
        <v>5</v>
      </c>
      <c r="D338" s="153" t="s">
        <v>482</v>
      </c>
      <c r="E338" s="154" t="s">
        <v>222</v>
      </c>
      <c r="F338" s="155">
        <v>428.4</v>
      </c>
    </row>
    <row r="339" spans="1:6" ht="27.6">
      <c r="A339" s="150" t="s">
        <v>238</v>
      </c>
      <c r="B339" s="152">
        <v>7</v>
      </c>
      <c r="C339" s="152">
        <v>5</v>
      </c>
      <c r="D339" s="153" t="s">
        <v>482</v>
      </c>
      <c r="E339" s="154" t="s">
        <v>239</v>
      </c>
      <c r="F339" s="155">
        <v>428.4</v>
      </c>
    </row>
    <row r="340" spans="1:6" ht="41.4">
      <c r="A340" s="150" t="s">
        <v>266</v>
      </c>
      <c r="B340" s="152">
        <v>7</v>
      </c>
      <c r="C340" s="152">
        <v>5</v>
      </c>
      <c r="D340" s="153" t="s">
        <v>267</v>
      </c>
      <c r="E340" s="154" t="s">
        <v>222</v>
      </c>
      <c r="F340" s="155">
        <v>38</v>
      </c>
    </row>
    <row r="341" spans="1:6" ht="27.6">
      <c r="A341" s="150" t="s">
        <v>268</v>
      </c>
      <c r="B341" s="152">
        <v>7</v>
      </c>
      <c r="C341" s="152">
        <v>5</v>
      </c>
      <c r="D341" s="153" t="s">
        <v>269</v>
      </c>
      <c r="E341" s="154" t="s">
        <v>222</v>
      </c>
      <c r="F341" s="155">
        <v>38</v>
      </c>
    </row>
    <row r="342" spans="1:6" ht="13.8">
      <c r="A342" s="150" t="s">
        <v>483</v>
      </c>
      <c r="B342" s="152">
        <v>7</v>
      </c>
      <c r="C342" s="152">
        <v>5</v>
      </c>
      <c r="D342" s="153" t="s">
        <v>484</v>
      </c>
      <c r="E342" s="154" t="s">
        <v>222</v>
      </c>
      <c r="F342" s="155">
        <v>38</v>
      </c>
    </row>
    <row r="343" spans="1:6" ht="27.6">
      <c r="A343" s="150" t="s">
        <v>238</v>
      </c>
      <c r="B343" s="152">
        <v>7</v>
      </c>
      <c r="C343" s="152">
        <v>5</v>
      </c>
      <c r="D343" s="153" t="s">
        <v>484</v>
      </c>
      <c r="E343" s="154" t="s">
        <v>239</v>
      </c>
      <c r="F343" s="155">
        <v>38</v>
      </c>
    </row>
    <row r="344" spans="1:6" ht="42" customHeight="1">
      <c r="A344" s="150" t="s">
        <v>248</v>
      </c>
      <c r="B344" s="152">
        <v>7</v>
      </c>
      <c r="C344" s="152">
        <v>5</v>
      </c>
      <c r="D344" s="153" t="s">
        <v>249</v>
      </c>
      <c r="E344" s="154" t="s">
        <v>222</v>
      </c>
      <c r="F344" s="155">
        <v>5</v>
      </c>
    </row>
    <row r="345" spans="1:6" ht="69">
      <c r="A345" s="150" t="s">
        <v>250</v>
      </c>
      <c r="B345" s="152">
        <v>7</v>
      </c>
      <c r="C345" s="152">
        <v>5</v>
      </c>
      <c r="D345" s="153" t="s">
        <v>251</v>
      </c>
      <c r="E345" s="154" t="s">
        <v>222</v>
      </c>
      <c r="F345" s="155">
        <v>5</v>
      </c>
    </row>
    <row r="346" spans="1:6" ht="55.2">
      <c r="A346" s="150" t="s">
        <v>252</v>
      </c>
      <c r="B346" s="152">
        <v>7</v>
      </c>
      <c r="C346" s="152">
        <v>5</v>
      </c>
      <c r="D346" s="153" t="s">
        <v>253</v>
      </c>
      <c r="E346" s="154" t="s">
        <v>222</v>
      </c>
      <c r="F346" s="155">
        <v>5</v>
      </c>
    </row>
    <row r="347" spans="1:6" ht="27.6">
      <c r="A347" s="150" t="s">
        <v>238</v>
      </c>
      <c r="B347" s="152">
        <v>7</v>
      </c>
      <c r="C347" s="152">
        <v>5</v>
      </c>
      <c r="D347" s="153" t="s">
        <v>253</v>
      </c>
      <c r="E347" s="154" t="s">
        <v>239</v>
      </c>
      <c r="F347" s="155">
        <v>5</v>
      </c>
    </row>
    <row r="348" spans="1:6" ht="41.4">
      <c r="A348" s="150" t="s">
        <v>472</v>
      </c>
      <c r="B348" s="152">
        <v>7</v>
      </c>
      <c r="C348" s="152">
        <v>5</v>
      </c>
      <c r="D348" s="153" t="s">
        <v>473</v>
      </c>
      <c r="E348" s="154" t="s">
        <v>222</v>
      </c>
      <c r="F348" s="155">
        <v>0</v>
      </c>
    </row>
    <row r="349" spans="1:6" ht="27.6">
      <c r="A349" s="150" t="s">
        <v>474</v>
      </c>
      <c r="B349" s="152">
        <v>7</v>
      </c>
      <c r="C349" s="152">
        <v>5</v>
      </c>
      <c r="D349" s="153" t="s">
        <v>475</v>
      </c>
      <c r="E349" s="154" t="s">
        <v>222</v>
      </c>
      <c r="F349" s="155">
        <v>0</v>
      </c>
    </row>
    <row r="350" spans="1:6" ht="13.8">
      <c r="A350" s="150" t="s">
        <v>485</v>
      </c>
      <c r="B350" s="152">
        <v>7</v>
      </c>
      <c r="C350" s="152">
        <v>5</v>
      </c>
      <c r="D350" s="153" t="s">
        <v>486</v>
      </c>
      <c r="E350" s="154" t="s">
        <v>222</v>
      </c>
      <c r="F350" s="155">
        <v>0</v>
      </c>
    </row>
    <row r="351" spans="1:6" ht="27.6">
      <c r="A351" s="150" t="s">
        <v>238</v>
      </c>
      <c r="B351" s="152">
        <v>7</v>
      </c>
      <c r="C351" s="152">
        <v>5</v>
      </c>
      <c r="D351" s="153" t="s">
        <v>486</v>
      </c>
      <c r="E351" s="154" t="s">
        <v>239</v>
      </c>
      <c r="F351" s="155">
        <v>0</v>
      </c>
    </row>
    <row r="352" spans="1:6" ht="41.4">
      <c r="A352" s="150" t="s">
        <v>487</v>
      </c>
      <c r="B352" s="152">
        <v>7</v>
      </c>
      <c r="C352" s="152">
        <v>5</v>
      </c>
      <c r="D352" s="153" t="s">
        <v>488</v>
      </c>
      <c r="E352" s="154" t="s">
        <v>222</v>
      </c>
      <c r="F352" s="155">
        <v>48.7</v>
      </c>
    </row>
    <row r="353" spans="1:6" ht="41.4">
      <c r="A353" s="150" t="s">
        <v>489</v>
      </c>
      <c r="B353" s="152">
        <v>7</v>
      </c>
      <c r="C353" s="152">
        <v>5</v>
      </c>
      <c r="D353" s="153" t="s">
        <v>490</v>
      </c>
      <c r="E353" s="154" t="s">
        <v>222</v>
      </c>
      <c r="F353" s="155">
        <v>48.7</v>
      </c>
    </row>
    <row r="354" spans="1:6" ht="41.4">
      <c r="A354" s="150" t="s">
        <v>491</v>
      </c>
      <c r="B354" s="152">
        <v>7</v>
      </c>
      <c r="C354" s="152">
        <v>5</v>
      </c>
      <c r="D354" s="153" t="s">
        <v>492</v>
      </c>
      <c r="E354" s="154" t="s">
        <v>222</v>
      </c>
      <c r="F354" s="155">
        <v>12.2</v>
      </c>
    </row>
    <row r="355" spans="1:6" ht="27.6">
      <c r="A355" s="150" t="s">
        <v>238</v>
      </c>
      <c r="B355" s="152">
        <v>7</v>
      </c>
      <c r="C355" s="152">
        <v>5</v>
      </c>
      <c r="D355" s="153" t="s">
        <v>492</v>
      </c>
      <c r="E355" s="154" t="s">
        <v>239</v>
      </c>
      <c r="F355" s="155">
        <v>12.2</v>
      </c>
    </row>
    <row r="356" spans="1:6" ht="41.4">
      <c r="A356" s="150" t="s">
        <v>493</v>
      </c>
      <c r="B356" s="152">
        <v>7</v>
      </c>
      <c r="C356" s="152">
        <v>5</v>
      </c>
      <c r="D356" s="153" t="s">
        <v>494</v>
      </c>
      <c r="E356" s="154" t="s">
        <v>222</v>
      </c>
      <c r="F356" s="155">
        <v>12</v>
      </c>
    </row>
    <row r="357" spans="1:6" ht="27.6">
      <c r="A357" s="150" t="s">
        <v>238</v>
      </c>
      <c r="B357" s="152">
        <v>7</v>
      </c>
      <c r="C357" s="152">
        <v>5</v>
      </c>
      <c r="D357" s="153" t="s">
        <v>494</v>
      </c>
      <c r="E357" s="154" t="s">
        <v>239</v>
      </c>
      <c r="F357" s="155">
        <v>12</v>
      </c>
    </row>
    <row r="358" spans="1:6" ht="47.4" customHeight="1">
      <c r="A358" s="150" t="s">
        <v>495</v>
      </c>
      <c r="B358" s="152">
        <v>7</v>
      </c>
      <c r="C358" s="152">
        <v>5</v>
      </c>
      <c r="D358" s="153" t="s">
        <v>496</v>
      </c>
      <c r="E358" s="154" t="s">
        <v>222</v>
      </c>
      <c r="F358" s="155">
        <v>24.5</v>
      </c>
    </row>
    <row r="359" spans="1:6" ht="27.6">
      <c r="A359" s="150" t="s">
        <v>238</v>
      </c>
      <c r="B359" s="152">
        <v>7</v>
      </c>
      <c r="C359" s="152">
        <v>5</v>
      </c>
      <c r="D359" s="153" t="s">
        <v>496</v>
      </c>
      <c r="E359" s="154" t="s">
        <v>239</v>
      </c>
      <c r="F359" s="155">
        <v>24.5</v>
      </c>
    </row>
    <row r="360" spans="1:6" s="161" customFormat="1" ht="13.8">
      <c r="A360" s="157" t="s">
        <v>497</v>
      </c>
      <c r="B360" s="158">
        <v>7</v>
      </c>
      <c r="C360" s="158">
        <v>7</v>
      </c>
      <c r="D360" s="159" t="s">
        <v>222</v>
      </c>
      <c r="E360" s="160" t="s">
        <v>222</v>
      </c>
      <c r="F360" s="156">
        <v>3517.8</v>
      </c>
    </row>
    <row r="361" spans="1:6" ht="41.4">
      <c r="A361" s="150" t="s">
        <v>436</v>
      </c>
      <c r="B361" s="152">
        <v>7</v>
      </c>
      <c r="C361" s="152">
        <v>7</v>
      </c>
      <c r="D361" s="153" t="s">
        <v>437</v>
      </c>
      <c r="E361" s="154" t="s">
        <v>222</v>
      </c>
      <c r="F361" s="155">
        <v>3187.8</v>
      </c>
    </row>
    <row r="362" spans="1:6" ht="55.2">
      <c r="A362" s="150" t="s">
        <v>438</v>
      </c>
      <c r="B362" s="152">
        <v>7</v>
      </c>
      <c r="C362" s="152">
        <v>7</v>
      </c>
      <c r="D362" s="153" t="s">
        <v>439</v>
      </c>
      <c r="E362" s="154" t="s">
        <v>222</v>
      </c>
      <c r="F362" s="155">
        <v>3187.8</v>
      </c>
    </row>
    <row r="363" spans="1:6" ht="98.4" customHeight="1">
      <c r="A363" s="150" t="s">
        <v>498</v>
      </c>
      <c r="B363" s="152">
        <v>7</v>
      </c>
      <c r="C363" s="152">
        <v>7</v>
      </c>
      <c r="D363" s="153" t="s">
        <v>499</v>
      </c>
      <c r="E363" s="154" t="s">
        <v>222</v>
      </c>
      <c r="F363" s="155">
        <v>2609.6999999999998</v>
      </c>
    </row>
    <row r="364" spans="1:6" ht="27.6">
      <c r="A364" s="150" t="s">
        <v>238</v>
      </c>
      <c r="B364" s="152">
        <v>7</v>
      </c>
      <c r="C364" s="152">
        <v>7</v>
      </c>
      <c r="D364" s="153" t="s">
        <v>499</v>
      </c>
      <c r="E364" s="154" t="s">
        <v>239</v>
      </c>
      <c r="F364" s="155">
        <v>2609.6999999999998</v>
      </c>
    </row>
    <row r="365" spans="1:6" ht="13.8">
      <c r="A365" s="150" t="s">
        <v>500</v>
      </c>
      <c r="B365" s="152">
        <v>7</v>
      </c>
      <c r="C365" s="152">
        <v>7</v>
      </c>
      <c r="D365" s="153" t="s">
        <v>501</v>
      </c>
      <c r="E365" s="154" t="s">
        <v>222</v>
      </c>
      <c r="F365" s="155">
        <v>578.1</v>
      </c>
    </row>
    <row r="366" spans="1:6" ht="27.6">
      <c r="A366" s="150" t="s">
        <v>238</v>
      </c>
      <c r="B366" s="152">
        <v>7</v>
      </c>
      <c r="C366" s="152">
        <v>7</v>
      </c>
      <c r="D366" s="153" t="s">
        <v>501</v>
      </c>
      <c r="E366" s="154" t="s">
        <v>239</v>
      </c>
      <c r="F366" s="155">
        <v>578.1</v>
      </c>
    </row>
    <row r="367" spans="1:6" ht="55.2">
      <c r="A367" s="150" t="s">
        <v>502</v>
      </c>
      <c r="B367" s="152">
        <v>7</v>
      </c>
      <c r="C367" s="152">
        <v>7</v>
      </c>
      <c r="D367" s="153" t="s">
        <v>503</v>
      </c>
      <c r="E367" s="154" t="s">
        <v>222</v>
      </c>
      <c r="F367" s="155">
        <v>64</v>
      </c>
    </row>
    <row r="368" spans="1:6" ht="69">
      <c r="A368" s="150" t="s">
        <v>504</v>
      </c>
      <c r="B368" s="152">
        <v>7</v>
      </c>
      <c r="C368" s="152">
        <v>7</v>
      </c>
      <c r="D368" s="153" t="s">
        <v>505</v>
      </c>
      <c r="E368" s="154" t="s">
        <v>222</v>
      </c>
      <c r="F368" s="155">
        <v>64</v>
      </c>
    </row>
    <row r="369" spans="1:6" ht="41.4">
      <c r="A369" s="150" t="s">
        <v>506</v>
      </c>
      <c r="B369" s="152">
        <v>7</v>
      </c>
      <c r="C369" s="152">
        <v>7</v>
      </c>
      <c r="D369" s="153" t="s">
        <v>507</v>
      </c>
      <c r="E369" s="154" t="s">
        <v>222</v>
      </c>
      <c r="F369" s="155">
        <v>20</v>
      </c>
    </row>
    <row r="370" spans="1:6" ht="27.6">
      <c r="A370" s="150" t="s">
        <v>238</v>
      </c>
      <c r="B370" s="152">
        <v>7</v>
      </c>
      <c r="C370" s="152">
        <v>7</v>
      </c>
      <c r="D370" s="153" t="s">
        <v>507</v>
      </c>
      <c r="E370" s="154" t="s">
        <v>239</v>
      </c>
      <c r="F370" s="155">
        <v>20</v>
      </c>
    </row>
    <row r="371" spans="1:6" ht="69">
      <c r="A371" s="150" t="s">
        <v>508</v>
      </c>
      <c r="B371" s="152">
        <v>7</v>
      </c>
      <c r="C371" s="152">
        <v>7</v>
      </c>
      <c r="D371" s="153" t="s">
        <v>509</v>
      </c>
      <c r="E371" s="154" t="s">
        <v>222</v>
      </c>
      <c r="F371" s="155">
        <v>24</v>
      </c>
    </row>
    <row r="372" spans="1:6" ht="27.6">
      <c r="A372" s="150" t="s">
        <v>238</v>
      </c>
      <c r="B372" s="152">
        <v>7</v>
      </c>
      <c r="C372" s="152">
        <v>7</v>
      </c>
      <c r="D372" s="153" t="s">
        <v>509</v>
      </c>
      <c r="E372" s="154" t="s">
        <v>239</v>
      </c>
      <c r="F372" s="155">
        <v>24</v>
      </c>
    </row>
    <row r="373" spans="1:6" ht="27.6">
      <c r="A373" s="150" t="s">
        <v>510</v>
      </c>
      <c r="B373" s="152">
        <v>7</v>
      </c>
      <c r="C373" s="152">
        <v>7</v>
      </c>
      <c r="D373" s="153" t="s">
        <v>511</v>
      </c>
      <c r="E373" s="154" t="s">
        <v>222</v>
      </c>
      <c r="F373" s="155">
        <v>20</v>
      </c>
    </row>
    <row r="374" spans="1:6" ht="27.6">
      <c r="A374" s="150" t="s">
        <v>238</v>
      </c>
      <c r="B374" s="152">
        <v>7</v>
      </c>
      <c r="C374" s="152">
        <v>7</v>
      </c>
      <c r="D374" s="153" t="s">
        <v>511</v>
      </c>
      <c r="E374" s="154" t="s">
        <v>239</v>
      </c>
      <c r="F374" s="155">
        <v>20</v>
      </c>
    </row>
    <row r="375" spans="1:6" ht="27.6">
      <c r="A375" s="150" t="s">
        <v>512</v>
      </c>
      <c r="B375" s="152">
        <v>7</v>
      </c>
      <c r="C375" s="152">
        <v>7</v>
      </c>
      <c r="D375" s="153" t="s">
        <v>513</v>
      </c>
      <c r="E375" s="154" t="s">
        <v>222</v>
      </c>
      <c r="F375" s="155">
        <v>266</v>
      </c>
    </row>
    <row r="376" spans="1:6" ht="96.6">
      <c r="A376" s="150" t="s">
        <v>514</v>
      </c>
      <c r="B376" s="152">
        <v>7</v>
      </c>
      <c r="C376" s="152">
        <v>7</v>
      </c>
      <c r="D376" s="153" t="s">
        <v>515</v>
      </c>
      <c r="E376" s="154" t="s">
        <v>222</v>
      </c>
      <c r="F376" s="155">
        <v>266</v>
      </c>
    </row>
    <row r="377" spans="1:6" ht="13.8">
      <c r="A377" s="150" t="s">
        <v>516</v>
      </c>
      <c r="B377" s="152">
        <v>7</v>
      </c>
      <c r="C377" s="152">
        <v>7</v>
      </c>
      <c r="D377" s="153" t="s">
        <v>517</v>
      </c>
      <c r="E377" s="154" t="s">
        <v>222</v>
      </c>
      <c r="F377" s="155">
        <v>100</v>
      </c>
    </row>
    <row r="378" spans="1:6" ht="27.6">
      <c r="A378" s="150" t="s">
        <v>238</v>
      </c>
      <c r="B378" s="152">
        <v>7</v>
      </c>
      <c r="C378" s="152">
        <v>7</v>
      </c>
      <c r="D378" s="153" t="s">
        <v>517</v>
      </c>
      <c r="E378" s="154" t="s">
        <v>239</v>
      </c>
      <c r="F378" s="155">
        <v>100</v>
      </c>
    </row>
    <row r="379" spans="1:6" ht="27.6">
      <c r="A379" s="150" t="s">
        <v>518</v>
      </c>
      <c r="B379" s="152">
        <v>7</v>
      </c>
      <c r="C379" s="152">
        <v>7</v>
      </c>
      <c r="D379" s="153" t="s">
        <v>519</v>
      </c>
      <c r="E379" s="154" t="s">
        <v>222</v>
      </c>
      <c r="F379" s="155">
        <v>100</v>
      </c>
    </row>
    <row r="380" spans="1:6" ht="27.6">
      <c r="A380" s="150" t="s">
        <v>238</v>
      </c>
      <c r="B380" s="152">
        <v>7</v>
      </c>
      <c r="C380" s="152">
        <v>7</v>
      </c>
      <c r="D380" s="153" t="s">
        <v>519</v>
      </c>
      <c r="E380" s="154" t="s">
        <v>239</v>
      </c>
      <c r="F380" s="155">
        <v>100</v>
      </c>
    </row>
    <row r="381" spans="1:6" ht="27.6">
      <c r="A381" s="150" t="s">
        <v>520</v>
      </c>
      <c r="B381" s="152">
        <v>7</v>
      </c>
      <c r="C381" s="152">
        <v>7</v>
      </c>
      <c r="D381" s="153" t="s">
        <v>521</v>
      </c>
      <c r="E381" s="154" t="s">
        <v>222</v>
      </c>
      <c r="F381" s="155">
        <v>5</v>
      </c>
    </row>
    <row r="382" spans="1:6" ht="27.6">
      <c r="A382" s="150" t="s">
        <v>238</v>
      </c>
      <c r="B382" s="152">
        <v>7</v>
      </c>
      <c r="C382" s="152">
        <v>7</v>
      </c>
      <c r="D382" s="153" t="s">
        <v>521</v>
      </c>
      <c r="E382" s="154" t="s">
        <v>239</v>
      </c>
      <c r="F382" s="155">
        <v>5</v>
      </c>
    </row>
    <row r="383" spans="1:6" ht="55.2">
      <c r="A383" s="150" t="s">
        <v>522</v>
      </c>
      <c r="B383" s="152">
        <v>7</v>
      </c>
      <c r="C383" s="152">
        <v>7</v>
      </c>
      <c r="D383" s="153" t="s">
        <v>523</v>
      </c>
      <c r="E383" s="154" t="s">
        <v>222</v>
      </c>
      <c r="F383" s="155">
        <v>5</v>
      </c>
    </row>
    <row r="384" spans="1:6" ht="27.6">
      <c r="A384" s="150" t="s">
        <v>238</v>
      </c>
      <c r="B384" s="152">
        <v>7</v>
      </c>
      <c r="C384" s="152">
        <v>7</v>
      </c>
      <c r="D384" s="153" t="s">
        <v>523</v>
      </c>
      <c r="E384" s="154" t="s">
        <v>239</v>
      </c>
      <c r="F384" s="155">
        <v>5</v>
      </c>
    </row>
    <row r="385" spans="1:6" ht="27.6">
      <c r="A385" s="150" t="s">
        <v>524</v>
      </c>
      <c r="B385" s="152">
        <v>7</v>
      </c>
      <c r="C385" s="152">
        <v>7</v>
      </c>
      <c r="D385" s="153" t="s">
        <v>525</v>
      </c>
      <c r="E385" s="154" t="s">
        <v>222</v>
      </c>
      <c r="F385" s="155">
        <v>36</v>
      </c>
    </row>
    <row r="386" spans="1:6" ht="27.6">
      <c r="A386" s="150" t="s">
        <v>238</v>
      </c>
      <c r="B386" s="152">
        <v>7</v>
      </c>
      <c r="C386" s="152">
        <v>7</v>
      </c>
      <c r="D386" s="153" t="s">
        <v>525</v>
      </c>
      <c r="E386" s="154" t="s">
        <v>239</v>
      </c>
      <c r="F386" s="155">
        <v>36</v>
      </c>
    </row>
    <row r="387" spans="1:6" ht="27.6">
      <c r="A387" s="150" t="s">
        <v>526</v>
      </c>
      <c r="B387" s="152">
        <v>7</v>
      </c>
      <c r="C387" s="152">
        <v>7</v>
      </c>
      <c r="D387" s="153" t="s">
        <v>527</v>
      </c>
      <c r="E387" s="154" t="s">
        <v>222</v>
      </c>
      <c r="F387" s="155">
        <v>5</v>
      </c>
    </row>
    <row r="388" spans="1:6" ht="27.6">
      <c r="A388" s="150" t="s">
        <v>238</v>
      </c>
      <c r="B388" s="152">
        <v>7</v>
      </c>
      <c r="C388" s="152">
        <v>7</v>
      </c>
      <c r="D388" s="153" t="s">
        <v>527</v>
      </c>
      <c r="E388" s="154" t="s">
        <v>239</v>
      </c>
      <c r="F388" s="155">
        <v>5</v>
      </c>
    </row>
    <row r="389" spans="1:6" ht="27.6">
      <c r="A389" s="150" t="s">
        <v>528</v>
      </c>
      <c r="B389" s="152">
        <v>7</v>
      </c>
      <c r="C389" s="152">
        <v>7</v>
      </c>
      <c r="D389" s="153" t="s">
        <v>529</v>
      </c>
      <c r="E389" s="154" t="s">
        <v>222</v>
      </c>
      <c r="F389" s="155">
        <v>5</v>
      </c>
    </row>
    <row r="390" spans="1:6" ht="27.6">
      <c r="A390" s="150" t="s">
        <v>238</v>
      </c>
      <c r="B390" s="152">
        <v>7</v>
      </c>
      <c r="C390" s="152">
        <v>7</v>
      </c>
      <c r="D390" s="153" t="s">
        <v>529</v>
      </c>
      <c r="E390" s="154" t="s">
        <v>239</v>
      </c>
      <c r="F390" s="155">
        <v>5</v>
      </c>
    </row>
    <row r="391" spans="1:6" ht="27.6">
      <c r="A391" s="150" t="s">
        <v>530</v>
      </c>
      <c r="B391" s="152">
        <v>7</v>
      </c>
      <c r="C391" s="152">
        <v>7</v>
      </c>
      <c r="D391" s="153" t="s">
        <v>531</v>
      </c>
      <c r="E391" s="154" t="s">
        <v>222</v>
      </c>
      <c r="F391" s="155">
        <v>10</v>
      </c>
    </row>
    <row r="392" spans="1:6" ht="27.6">
      <c r="A392" s="150" t="s">
        <v>238</v>
      </c>
      <c r="B392" s="152">
        <v>7</v>
      </c>
      <c r="C392" s="152">
        <v>7</v>
      </c>
      <c r="D392" s="153" t="s">
        <v>531</v>
      </c>
      <c r="E392" s="154" t="s">
        <v>239</v>
      </c>
      <c r="F392" s="155">
        <v>10</v>
      </c>
    </row>
    <row r="393" spans="1:6" s="161" customFormat="1" ht="13.8">
      <c r="A393" s="157" t="s">
        <v>532</v>
      </c>
      <c r="B393" s="158">
        <v>7</v>
      </c>
      <c r="C393" s="158">
        <v>9</v>
      </c>
      <c r="D393" s="159" t="s">
        <v>222</v>
      </c>
      <c r="E393" s="160" t="s">
        <v>222</v>
      </c>
      <c r="F393" s="156">
        <v>10413.4</v>
      </c>
    </row>
    <row r="394" spans="1:6" ht="27.6">
      <c r="A394" s="150" t="s">
        <v>224</v>
      </c>
      <c r="B394" s="152">
        <v>7</v>
      </c>
      <c r="C394" s="152">
        <v>9</v>
      </c>
      <c r="D394" s="153" t="s">
        <v>225</v>
      </c>
      <c r="E394" s="154" t="s">
        <v>222</v>
      </c>
      <c r="F394" s="155">
        <v>2986.4</v>
      </c>
    </row>
    <row r="395" spans="1:6" ht="13.8">
      <c r="A395" s="150" t="s">
        <v>235</v>
      </c>
      <c r="B395" s="152">
        <v>7</v>
      </c>
      <c r="C395" s="152">
        <v>9</v>
      </c>
      <c r="D395" s="153" t="s">
        <v>236</v>
      </c>
      <c r="E395" s="154" t="s">
        <v>222</v>
      </c>
      <c r="F395" s="155">
        <v>2986.4</v>
      </c>
    </row>
    <row r="396" spans="1:6" ht="13.8">
      <c r="A396" s="150" t="s">
        <v>228</v>
      </c>
      <c r="B396" s="152">
        <v>7</v>
      </c>
      <c r="C396" s="152">
        <v>9</v>
      </c>
      <c r="D396" s="153" t="s">
        <v>237</v>
      </c>
      <c r="E396" s="154" t="s">
        <v>222</v>
      </c>
      <c r="F396" s="155">
        <v>2936.4</v>
      </c>
    </row>
    <row r="397" spans="1:6" ht="55.2">
      <c r="A397" s="150" t="s">
        <v>230</v>
      </c>
      <c r="B397" s="152">
        <v>7</v>
      </c>
      <c r="C397" s="152">
        <v>9</v>
      </c>
      <c r="D397" s="153" t="s">
        <v>237</v>
      </c>
      <c r="E397" s="154" t="s">
        <v>231</v>
      </c>
      <c r="F397" s="155">
        <v>2645</v>
      </c>
    </row>
    <row r="398" spans="1:6" ht="27.6">
      <c r="A398" s="150" t="s">
        <v>238</v>
      </c>
      <c r="B398" s="152">
        <v>7</v>
      </c>
      <c r="C398" s="152">
        <v>9</v>
      </c>
      <c r="D398" s="153" t="s">
        <v>237</v>
      </c>
      <c r="E398" s="154" t="s">
        <v>239</v>
      </c>
      <c r="F398" s="155">
        <v>281.5</v>
      </c>
    </row>
    <row r="399" spans="1:6" ht="13.8">
      <c r="A399" s="150" t="s">
        <v>245</v>
      </c>
      <c r="B399" s="152">
        <v>7</v>
      </c>
      <c r="C399" s="152">
        <v>9</v>
      </c>
      <c r="D399" s="153" t="s">
        <v>237</v>
      </c>
      <c r="E399" s="154" t="s">
        <v>246</v>
      </c>
      <c r="F399" s="155">
        <v>9.9</v>
      </c>
    </row>
    <row r="400" spans="1:6" ht="41.4">
      <c r="A400" s="150" t="s">
        <v>232</v>
      </c>
      <c r="B400" s="152">
        <v>7</v>
      </c>
      <c r="C400" s="152">
        <v>9</v>
      </c>
      <c r="D400" s="153" t="s">
        <v>247</v>
      </c>
      <c r="E400" s="154" t="s">
        <v>222</v>
      </c>
      <c r="F400" s="155">
        <v>50</v>
      </c>
    </row>
    <row r="401" spans="1:6" ht="27.6">
      <c r="A401" s="150" t="s">
        <v>238</v>
      </c>
      <c r="B401" s="152">
        <v>7</v>
      </c>
      <c r="C401" s="152">
        <v>9</v>
      </c>
      <c r="D401" s="153" t="s">
        <v>247</v>
      </c>
      <c r="E401" s="154" t="s">
        <v>239</v>
      </c>
      <c r="F401" s="155">
        <v>50</v>
      </c>
    </row>
    <row r="402" spans="1:6" ht="27.6">
      <c r="A402" s="150" t="s">
        <v>533</v>
      </c>
      <c r="B402" s="152">
        <v>7</v>
      </c>
      <c r="C402" s="152">
        <v>9</v>
      </c>
      <c r="D402" s="153" t="s">
        <v>534</v>
      </c>
      <c r="E402" s="154" t="s">
        <v>222</v>
      </c>
      <c r="F402" s="155">
        <v>6820.3</v>
      </c>
    </row>
    <row r="403" spans="1:6" ht="27.6">
      <c r="A403" s="150" t="s">
        <v>535</v>
      </c>
      <c r="B403" s="152">
        <v>7</v>
      </c>
      <c r="C403" s="152">
        <v>9</v>
      </c>
      <c r="D403" s="153" t="s">
        <v>536</v>
      </c>
      <c r="E403" s="154" t="s">
        <v>222</v>
      </c>
      <c r="F403" s="155">
        <v>6820.3</v>
      </c>
    </row>
    <row r="404" spans="1:6" ht="27.6">
      <c r="A404" s="150" t="s">
        <v>301</v>
      </c>
      <c r="B404" s="152">
        <v>7</v>
      </c>
      <c r="C404" s="152">
        <v>9</v>
      </c>
      <c r="D404" s="153" t="s">
        <v>537</v>
      </c>
      <c r="E404" s="154" t="s">
        <v>222</v>
      </c>
      <c r="F404" s="155">
        <v>5070.3</v>
      </c>
    </row>
    <row r="405" spans="1:6" ht="55.2">
      <c r="A405" s="150" t="s">
        <v>230</v>
      </c>
      <c r="B405" s="152">
        <v>7</v>
      </c>
      <c r="C405" s="152">
        <v>9</v>
      </c>
      <c r="D405" s="153" t="s">
        <v>537</v>
      </c>
      <c r="E405" s="154" t="s">
        <v>231</v>
      </c>
      <c r="F405" s="155">
        <v>4967.1000000000004</v>
      </c>
    </row>
    <row r="406" spans="1:6" ht="27.6">
      <c r="A406" s="150" t="s">
        <v>238</v>
      </c>
      <c r="B406" s="152">
        <v>7</v>
      </c>
      <c r="C406" s="152">
        <v>9</v>
      </c>
      <c r="D406" s="153" t="s">
        <v>537</v>
      </c>
      <c r="E406" s="154" t="s">
        <v>239</v>
      </c>
      <c r="F406" s="155">
        <v>103.2</v>
      </c>
    </row>
    <row r="407" spans="1:6" ht="41.4">
      <c r="A407" s="150" t="s">
        <v>232</v>
      </c>
      <c r="B407" s="152">
        <v>7</v>
      </c>
      <c r="C407" s="152">
        <v>9</v>
      </c>
      <c r="D407" s="153" t="s">
        <v>538</v>
      </c>
      <c r="E407" s="154" t="s">
        <v>222</v>
      </c>
      <c r="F407" s="155">
        <v>1750</v>
      </c>
    </row>
    <row r="408" spans="1:6" ht="55.2">
      <c r="A408" s="150" t="s">
        <v>230</v>
      </c>
      <c r="B408" s="152">
        <v>7</v>
      </c>
      <c r="C408" s="152">
        <v>9</v>
      </c>
      <c r="D408" s="153" t="s">
        <v>538</v>
      </c>
      <c r="E408" s="154" t="s">
        <v>231</v>
      </c>
      <c r="F408" s="155">
        <v>1750</v>
      </c>
    </row>
    <row r="409" spans="1:6" ht="13.8">
      <c r="A409" s="150" t="s">
        <v>539</v>
      </c>
      <c r="B409" s="152">
        <v>7</v>
      </c>
      <c r="C409" s="152">
        <v>9</v>
      </c>
      <c r="D409" s="153" t="s">
        <v>540</v>
      </c>
      <c r="E409" s="154" t="s">
        <v>222</v>
      </c>
      <c r="F409" s="155">
        <v>332.3</v>
      </c>
    </row>
    <row r="410" spans="1:6" ht="13.8">
      <c r="A410" s="150" t="s">
        <v>541</v>
      </c>
      <c r="B410" s="152">
        <v>7</v>
      </c>
      <c r="C410" s="152">
        <v>9</v>
      </c>
      <c r="D410" s="153" t="s">
        <v>542</v>
      </c>
      <c r="E410" s="154" t="s">
        <v>222</v>
      </c>
      <c r="F410" s="155">
        <v>332.3</v>
      </c>
    </row>
    <row r="411" spans="1:6" ht="13.8">
      <c r="A411" s="150" t="s">
        <v>543</v>
      </c>
      <c r="B411" s="152">
        <v>7</v>
      </c>
      <c r="C411" s="152">
        <v>9</v>
      </c>
      <c r="D411" s="153" t="s">
        <v>544</v>
      </c>
      <c r="E411" s="154" t="s">
        <v>222</v>
      </c>
      <c r="F411" s="155">
        <v>126.8</v>
      </c>
    </row>
    <row r="412" spans="1:6" ht="27.6">
      <c r="A412" s="150" t="s">
        <v>238</v>
      </c>
      <c r="B412" s="152">
        <v>7</v>
      </c>
      <c r="C412" s="152">
        <v>9</v>
      </c>
      <c r="D412" s="153" t="s">
        <v>544</v>
      </c>
      <c r="E412" s="154" t="s">
        <v>239</v>
      </c>
      <c r="F412" s="155">
        <v>126.8</v>
      </c>
    </row>
    <row r="413" spans="1:6" ht="13.8">
      <c r="A413" s="150" t="s">
        <v>545</v>
      </c>
      <c r="B413" s="152">
        <v>7</v>
      </c>
      <c r="C413" s="152">
        <v>9</v>
      </c>
      <c r="D413" s="153" t="s">
        <v>546</v>
      </c>
      <c r="E413" s="154" t="s">
        <v>222</v>
      </c>
      <c r="F413" s="155">
        <v>205.5</v>
      </c>
    </row>
    <row r="414" spans="1:6" ht="27.6">
      <c r="A414" s="150" t="s">
        <v>238</v>
      </c>
      <c r="B414" s="152">
        <v>7</v>
      </c>
      <c r="C414" s="152">
        <v>9</v>
      </c>
      <c r="D414" s="153" t="s">
        <v>546</v>
      </c>
      <c r="E414" s="154" t="s">
        <v>239</v>
      </c>
      <c r="F414" s="155">
        <v>205.5</v>
      </c>
    </row>
    <row r="415" spans="1:6" ht="41.4">
      <c r="A415" s="150" t="s">
        <v>436</v>
      </c>
      <c r="B415" s="152">
        <v>7</v>
      </c>
      <c r="C415" s="152">
        <v>9</v>
      </c>
      <c r="D415" s="153" t="s">
        <v>437</v>
      </c>
      <c r="E415" s="154" t="s">
        <v>222</v>
      </c>
      <c r="F415" s="155">
        <v>207.1</v>
      </c>
    </row>
    <row r="416" spans="1:6" ht="55.2">
      <c r="A416" s="150" t="s">
        <v>438</v>
      </c>
      <c r="B416" s="152">
        <v>7</v>
      </c>
      <c r="C416" s="152">
        <v>9</v>
      </c>
      <c r="D416" s="153" t="s">
        <v>439</v>
      </c>
      <c r="E416" s="154" t="s">
        <v>222</v>
      </c>
      <c r="F416" s="155">
        <v>207.1</v>
      </c>
    </row>
    <row r="417" spans="1:6" ht="27.6">
      <c r="A417" s="150" t="s">
        <v>547</v>
      </c>
      <c r="B417" s="152">
        <v>7</v>
      </c>
      <c r="C417" s="152">
        <v>9</v>
      </c>
      <c r="D417" s="153" t="s">
        <v>548</v>
      </c>
      <c r="E417" s="154" t="s">
        <v>222</v>
      </c>
      <c r="F417" s="155">
        <v>195.1</v>
      </c>
    </row>
    <row r="418" spans="1:6" ht="27.6">
      <c r="A418" s="150" t="s">
        <v>238</v>
      </c>
      <c r="B418" s="152">
        <v>7</v>
      </c>
      <c r="C418" s="152">
        <v>9</v>
      </c>
      <c r="D418" s="153" t="s">
        <v>548</v>
      </c>
      <c r="E418" s="154" t="s">
        <v>239</v>
      </c>
      <c r="F418" s="155">
        <v>195.1</v>
      </c>
    </row>
    <row r="419" spans="1:6" ht="27.6">
      <c r="A419" s="150" t="s">
        <v>549</v>
      </c>
      <c r="B419" s="152">
        <v>7</v>
      </c>
      <c r="C419" s="152">
        <v>9</v>
      </c>
      <c r="D419" s="153" t="s">
        <v>550</v>
      </c>
      <c r="E419" s="154" t="s">
        <v>222</v>
      </c>
      <c r="F419" s="155">
        <v>12</v>
      </c>
    </row>
    <row r="420" spans="1:6" ht="27.6">
      <c r="A420" s="150" t="s">
        <v>238</v>
      </c>
      <c r="B420" s="152">
        <v>7</v>
      </c>
      <c r="C420" s="152">
        <v>9</v>
      </c>
      <c r="D420" s="153" t="s">
        <v>550</v>
      </c>
      <c r="E420" s="154" t="s">
        <v>239</v>
      </c>
      <c r="F420" s="155">
        <v>12</v>
      </c>
    </row>
    <row r="421" spans="1:6" ht="41.4">
      <c r="A421" s="150" t="s">
        <v>551</v>
      </c>
      <c r="B421" s="152">
        <v>7</v>
      </c>
      <c r="C421" s="152">
        <v>9</v>
      </c>
      <c r="D421" s="153" t="s">
        <v>552</v>
      </c>
      <c r="E421" s="154" t="s">
        <v>222</v>
      </c>
      <c r="F421" s="155">
        <v>37.299999999999997</v>
      </c>
    </row>
    <row r="422" spans="1:6" ht="27.6">
      <c r="A422" s="150" t="s">
        <v>553</v>
      </c>
      <c r="B422" s="152">
        <v>7</v>
      </c>
      <c r="C422" s="152">
        <v>9</v>
      </c>
      <c r="D422" s="153" t="s">
        <v>554</v>
      </c>
      <c r="E422" s="154" t="s">
        <v>222</v>
      </c>
      <c r="F422" s="155">
        <v>37.299999999999997</v>
      </c>
    </row>
    <row r="423" spans="1:6" ht="27.6">
      <c r="A423" s="150" t="s">
        <v>555</v>
      </c>
      <c r="B423" s="152">
        <v>7</v>
      </c>
      <c r="C423" s="152">
        <v>9</v>
      </c>
      <c r="D423" s="153" t="s">
        <v>556</v>
      </c>
      <c r="E423" s="154" t="s">
        <v>222</v>
      </c>
      <c r="F423" s="155">
        <v>26</v>
      </c>
    </row>
    <row r="424" spans="1:6" ht="27.6">
      <c r="A424" s="150" t="s">
        <v>238</v>
      </c>
      <c r="B424" s="152">
        <v>7</v>
      </c>
      <c r="C424" s="152">
        <v>9</v>
      </c>
      <c r="D424" s="153" t="s">
        <v>556</v>
      </c>
      <c r="E424" s="154" t="s">
        <v>239</v>
      </c>
      <c r="F424" s="155">
        <v>26</v>
      </c>
    </row>
    <row r="425" spans="1:6" ht="21" customHeight="1">
      <c r="A425" s="150" t="s">
        <v>557</v>
      </c>
      <c r="B425" s="152">
        <v>7</v>
      </c>
      <c r="C425" s="152">
        <v>9</v>
      </c>
      <c r="D425" s="153" t="s">
        <v>558</v>
      </c>
      <c r="E425" s="154" t="s">
        <v>222</v>
      </c>
      <c r="F425" s="155">
        <v>11.3</v>
      </c>
    </row>
    <row r="426" spans="1:6" ht="27.6">
      <c r="A426" s="150" t="s">
        <v>238</v>
      </c>
      <c r="B426" s="152">
        <v>7</v>
      </c>
      <c r="C426" s="152">
        <v>9</v>
      </c>
      <c r="D426" s="153" t="s">
        <v>558</v>
      </c>
      <c r="E426" s="154" t="s">
        <v>239</v>
      </c>
      <c r="F426" s="155">
        <v>11.3</v>
      </c>
    </row>
    <row r="427" spans="1:6" ht="41.4">
      <c r="A427" s="150" t="s">
        <v>559</v>
      </c>
      <c r="B427" s="152">
        <v>7</v>
      </c>
      <c r="C427" s="152">
        <v>9</v>
      </c>
      <c r="D427" s="153" t="s">
        <v>560</v>
      </c>
      <c r="E427" s="154" t="s">
        <v>222</v>
      </c>
      <c r="F427" s="155">
        <v>15</v>
      </c>
    </row>
    <row r="428" spans="1:6" ht="69">
      <c r="A428" s="150" t="s">
        <v>561</v>
      </c>
      <c r="B428" s="152">
        <v>7</v>
      </c>
      <c r="C428" s="152">
        <v>9</v>
      </c>
      <c r="D428" s="153" t="s">
        <v>562</v>
      </c>
      <c r="E428" s="154" t="s">
        <v>222</v>
      </c>
      <c r="F428" s="155">
        <v>15</v>
      </c>
    </row>
    <row r="429" spans="1:6" ht="82.8">
      <c r="A429" s="150" t="s">
        <v>563</v>
      </c>
      <c r="B429" s="152">
        <v>7</v>
      </c>
      <c r="C429" s="152">
        <v>9</v>
      </c>
      <c r="D429" s="153" t="s">
        <v>564</v>
      </c>
      <c r="E429" s="154" t="s">
        <v>222</v>
      </c>
      <c r="F429" s="155">
        <v>10</v>
      </c>
    </row>
    <row r="430" spans="1:6" ht="27.6">
      <c r="A430" s="150" t="s">
        <v>238</v>
      </c>
      <c r="B430" s="152">
        <v>7</v>
      </c>
      <c r="C430" s="152">
        <v>9</v>
      </c>
      <c r="D430" s="153" t="s">
        <v>564</v>
      </c>
      <c r="E430" s="154" t="s">
        <v>239</v>
      </c>
      <c r="F430" s="155">
        <v>10</v>
      </c>
    </row>
    <row r="431" spans="1:6" ht="55.2">
      <c r="A431" s="150" t="s">
        <v>565</v>
      </c>
      <c r="B431" s="152">
        <v>7</v>
      </c>
      <c r="C431" s="152">
        <v>9</v>
      </c>
      <c r="D431" s="153" t="s">
        <v>566</v>
      </c>
      <c r="E431" s="154" t="s">
        <v>222</v>
      </c>
      <c r="F431" s="155">
        <v>5</v>
      </c>
    </row>
    <row r="432" spans="1:6" ht="27.6">
      <c r="A432" s="150" t="s">
        <v>238</v>
      </c>
      <c r="B432" s="152">
        <v>7</v>
      </c>
      <c r="C432" s="152">
        <v>9</v>
      </c>
      <c r="D432" s="153" t="s">
        <v>566</v>
      </c>
      <c r="E432" s="154" t="s">
        <v>239</v>
      </c>
      <c r="F432" s="155">
        <v>5</v>
      </c>
    </row>
    <row r="433" spans="1:6" ht="41.4">
      <c r="A433" s="150" t="s">
        <v>422</v>
      </c>
      <c r="B433" s="152">
        <v>7</v>
      </c>
      <c r="C433" s="152">
        <v>9</v>
      </c>
      <c r="D433" s="153" t="s">
        <v>423</v>
      </c>
      <c r="E433" s="154" t="s">
        <v>222</v>
      </c>
      <c r="F433" s="155">
        <v>15</v>
      </c>
    </row>
    <row r="434" spans="1:6" ht="55.2">
      <c r="A434" s="150" t="s">
        <v>424</v>
      </c>
      <c r="B434" s="152">
        <v>7</v>
      </c>
      <c r="C434" s="152">
        <v>9</v>
      </c>
      <c r="D434" s="153" t="s">
        <v>425</v>
      </c>
      <c r="E434" s="154" t="s">
        <v>222</v>
      </c>
      <c r="F434" s="155">
        <v>15</v>
      </c>
    </row>
    <row r="435" spans="1:6" ht="82.8">
      <c r="A435" s="150" t="s">
        <v>567</v>
      </c>
      <c r="B435" s="152">
        <v>7</v>
      </c>
      <c r="C435" s="152">
        <v>9</v>
      </c>
      <c r="D435" s="153" t="s">
        <v>568</v>
      </c>
      <c r="E435" s="154" t="s">
        <v>222</v>
      </c>
      <c r="F435" s="155">
        <v>15</v>
      </c>
    </row>
    <row r="436" spans="1:6" ht="27.6">
      <c r="A436" s="150" t="s">
        <v>238</v>
      </c>
      <c r="B436" s="152">
        <v>7</v>
      </c>
      <c r="C436" s="152">
        <v>9</v>
      </c>
      <c r="D436" s="153" t="s">
        <v>568</v>
      </c>
      <c r="E436" s="154" t="s">
        <v>239</v>
      </c>
      <c r="F436" s="155">
        <v>15</v>
      </c>
    </row>
    <row r="437" spans="1:6" s="161" customFormat="1" ht="13.8">
      <c r="A437" s="157" t="s">
        <v>569</v>
      </c>
      <c r="B437" s="158">
        <v>8</v>
      </c>
      <c r="C437" s="158">
        <v>0</v>
      </c>
      <c r="D437" s="159" t="s">
        <v>222</v>
      </c>
      <c r="E437" s="160" t="s">
        <v>222</v>
      </c>
      <c r="F437" s="156">
        <v>28121.3</v>
      </c>
    </row>
    <row r="438" spans="1:6" s="161" customFormat="1" ht="13.8">
      <c r="A438" s="157" t="s">
        <v>570</v>
      </c>
      <c r="B438" s="158">
        <v>8</v>
      </c>
      <c r="C438" s="158">
        <v>1</v>
      </c>
      <c r="D438" s="159" t="s">
        <v>222</v>
      </c>
      <c r="E438" s="160" t="s">
        <v>222</v>
      </c>
      <c r="F438" s="156">
        <v>26804.2</v>
      </c>
    </row>
    <row r="439" spans="1:6" ht="13.8">
      <c r="A439" s="150" t="s">
        <v>571</v>
      </c>
      <c r="B439" s="152">
        <v>8</v>
      </c>
      <c r="C439" s="152">
        <v>1</v>
      </c>
      <c r="D439" s="153" t="s">
        <v>572</v>
      </c>
      <c r="E439" s="154" t="s">
        <v>222</v>
      </c>
      <c r="F439" s="155">
        <v>8816.7000000000007</v>
      </c>
    </row>
    <row r="440" spans="1:6" ht="27.6">
      <c r="A440" s="150" t="s">
        <v>301</v>
      </c>
      <c r="B440" s="152">
        <v>8</v>
      </c>
      <c r="C440" s="152">
        <v>1</v>
      </c>
      <c r="D440" s="153" t="s">
        <v>573</v>
      </c>
      <c r="E440" s="154" t="s">
        <v>222</v>
      </c>
      <c r="F440" s="155">
        <v>6626.7</v>
      </c>
    </row>
    <row r="441" spans="1:6" ht="55.2">
      <c r="A441" s="150" t="s">
        <v>230</v>
      </c>
      <c r="B441" s="152">
        <v>8</v>
      </c>
      <c r="C441" s="152">
        <v>1</v>
      </c>
      <c r="D441" s="153" t="s">
        <v>573</v>
      </c>
      <c r="E441" s="154" t="s">
        <v>231</v>
      </c>
      <c r="F441" s="155">
        <v>5863</v>
      </c>
    </row>
    <row r="442" spans="1:6" ht="27.6">
      <c r="A442" s="150" t="s">
        <v>238</v>
      </c>
      <c r="B442" s="152">
        <v>8</v>
      </c>
      <c r="C442" s="152">
        <v>1</v>
      </c>
      <c r="D442" s="153" t="s">
        <v>573</v>
      </c>
      <c r="E442" s="154" t="s">
        <v>239</v>
      </c>
      <c r="F442" s="155">
        <v>741.4</v>
      </c>
    </row>
    <row r="443" spans="1:6" ht="13.8">
      <c r="A443" s="150" t="s">
        <v>245</v>
      </c>
      <c r="B443" s="152">
        <v>8</v>
      </c>
      <c r="C443" s="152">
        <v>1</v>
      </c>
      <c r="D443" s="153" t="s">
        <v>573</v>
      </c>
      <c r="E443" s="154" t="s">
        <v>246</v>
      </c>
      <c r="F443" s="155">
        <v>22.3</v>
      </c>
    </row>
    <row r="444" spans="1:6" ht="41.4">
      <c r="A444" s="150" t="s">
        <v>232</v>
      </c>
      <c r="B444" s="152">
        <v>8</v>
      </c>
      <c r="C444" s="152">
        <v>1</v>
      </c>
      <c r="D444" s="153" t="s">
        <v>574</v>
      </c>
      <c r="E444" s="154" t="s">
        <v>222</v>
      </c>
      <c r="F444" s="155">
        <v>2050</v>
      </c>
    </row>
    <row r="445" spans="1:6" ht="55.2">
      <c r="A445" s="150" t="s">
        <v>230</v>
      </c>
      <c r="B445" s="152">
        <v>8</v>
      </c>
      <c r="C445" s="152">
        <v>1</v>
      </c>
      <c r="D445" s="153" t="s">
        <v>574</v>
      </c>
      <c r="E445" s="154" t="s">
        <v>231</v>
      </c>
      <c r="F445" s="155">
        <v>1900</v>
      </c>
    </row>
    <row r="446" spans="1:6" ht="27.6">
      <c r="A446" s="150" t="s">
        <v>238</v>
      </c>
      <c r="B446" s="152">
        <v>8</v>
      </c>
      <c r="C446" s="152">
        <v>1</v>
      </c>
      <c r="D446" s="153" t="s">
        <v>574</v>
      </c>
      <c r="E446" s="154" t="s">
        <v>239</v>
      </c>
      <c r="F446" s="155">
        <v>150</v>
      </c>
    </row>
    <row r="447" spans="1:6" ht="27.6">
      <c r="A447" s="150" t="s">
        <v>396</v>
      </c>
      <c r="B447" s="152">
        <v>8</v>
      </c>
      <c r="C447" s="152">
        <v>1</v>
      </c>
      <c r="D447" s="153" t="s">
        <v>575</v>
      </c>
      <c r="E447" s="154" t="s">
        <v>222</v>
      </c>
      <c r="F447" s="155">
        <v>140</v>
      </c>
    </row>
    <row r="448" spans="1:6" ht="27.6">
      <c r="A448" s="150" t="s">
        <v>238</v>
      </c>
      <c r="B448" s="152">
        <v>8</v>
      </c>
      <c r="C448" s="152">
        <v>1</v>
      </c>
      <c r="D448" s="153" t="s">
        <v>575</v>
      </c>
      <c r="E448" s="154" t="s">
        <v>239</v>
      </c>
      <c r="F448" s="155">
        <v>140</v>
      </c>
    </row>
    <row r="449" spans="1:6" ht="13.8">
      <c r="A449" s="150" t="s">
        <v>576</v>
      </c>
      <c r="B449" s="152">
        <v>8</v>
      </c>
      <c r="C449" s="152">
        <v>1</v>
      </c>
      <c r="D449" s="153" t="s">
        <v>577</v>
      </c>
      <c r="E449" s="154" t="s">
        <v>222</v>
      </c>
      <c r="F449" s="155">
        <v>1773.7</v>
      </c>
    </row>
    <row r="450" spans="1:6" ht="27.6">
      <c r="A450" s="150" t="s">
        <v>301</v>
      </c>
      <c r="B450" s="152">
        <v>8</v>
      </c>
      <c r="C450" s="152">
        <v>1</v>
      </c>
      <c r="D450" s="153" t="s">
        <v>578</v>
      </c>
      <c r="E450" s="154" t="s">
        <v>222</v>
      </c>
      <c r="F450" s="155">
        <v>1753.7</v>
      </c>
    </row>
    <row r="451" spans="1:6" ht="55.2">
      <c r="A451" s="150" t="s">
        <v>230</v>
      </c>
      <c r="B451" s="152">
        <v>8</v>
      </c>
      <c r="C451" s="152">
        <v>1</v>
      </c>
      <c r="D451" s="153" t="s">
        <v>578</v>
      </c>
      <c r="E451" s="154" t="s">
        <v>231</v>
      </c>
      <c r="F451" s="155">
        <v>1507.2</v>
      </c>
    </row>
    <row r="452" spans="1:6" ht="27.6">
      <c r="A452" s="150" t="s">
        <v>238</v>
      </c>
      <c r="B452" s="152">
        <v>8</v>
      </c>
      <c r="C452" s="152">
        <v>1</v>
      </c>
      <c r="D452" s="153" t="s">
        <v>578</v>
      </c>
      <c r="E452" s="154" t="s">
        <v>239</v>
      </c>
      <c r="F452" s="155">
        <v>239</v>
      </c>
    </row>
    <row r="453" spans="1:6" ht="13.8">
      <c r="A453" s="150" t="s">
        <v>245</v>
      </c>
      <c r="B453" s="152">
        <v>8</v>
      </c>
      <c r="C453" s="152">
        <v>1</v>
      </c>
      <c r="D453" s="153" t="s">
        <v>578</v>
      </c>
      <c r="E453" s="154" t="s">
        <v>246</v>
      </c>
      <c r="F453" s="155">
        <v>7.5</v>
      </c>
    </row>
    <row r="454" spans="1:6" ht="41.4">
      <c r="A454" s="150" t="s">
        <v>232</v>
      </c>
      <c r="B454" s="152">
        <v>8</v>
      </c>
      <c r="C454" s="152">
        <v>1</v>
      </c>
      <c r="D454" s="153" t="s">
        <v>579</v>
      </c>
      <c r="E454" s="154" t="s">
        <v>222</v>
      </c>
      <c r="F454" s="155">
        <v>20</v>
      </c>
    </row>
    <row r="455" spans="1:6" ht="27.6">
      <c r="A455" s="150" t="s">
        <v>238</v>
      </c>
      <c r="B455" s="152">
        <v>8</v>
      </c>
      <c r="C455" s="152">
        <v>1</v>
      </c>
      <c r="D455" s="153" t="s">
        <v>579</v>
      </c>
      <c r="E455" s="154" t="s">
        <v>239</v>
      </c>
      <c r="F455" s="155">
        <v>20</v>
      </c>
    </row>
    <row r="456" spans="1:6" ht="13.8">
      <c r="A456" s="150" t="s">
        <v>580</v>
      </c>
      <c r="B456" s="152">
        <v>8</v>
      </c>
      <c r="C456" s="152">
        <v>1</v>
      </c>
      <c r="D456" s="153" t="s">
        <v>581</v>
      </c>
      <c r="E456" s="154" t="s">
        <v>222</v>
      </c>
      <c r="F456" s="155">
        <v>15069.3</v>
      </c>
    </row>
    <row r="457" spans="1:6" ht="27.6">
      <c r="A457" s="150" t="s">
        <v>301</v>
      </c>
      <c r="B457" s="152">
        <v>8</v>
      </c>
      <c r="C457" s="152">
        <v>1</v>
      </c>
      <c r="D457" s="153" t="s">
        <v>582</v>
      </c>
      <c r="E457" s="154" t="s">
        <v>222</v>
      </c>
      <c r="F457" s="155">
        <v>8645.2999999999993</v>
      </c>
    </row>
    <row r="458" spans="1:6" ht="55.2">
      <c r="A458" s="150" t="s">
        <v>230</v>
      </c>
      <c r="B458" s="152">
        <v>8</v>
      </c>
      <c r="C458" s="152">
        <v>1</v>
      </c>
      <c r="D458" s="153" t="s">
        <v>582</v>
      </c>
      <c r="E458" s="154" t="s">
        <v>231</v>
      </c>
      <c r="F458" s="155">
        <v>7573.8</v>
      </c>
    </row>
    <row r="459" spans="1:6" ht="27.6">
      <c r="A459" s="150" t="s">
        <v>238</v>
      </c>
      <c r="B459" s="152">
        <v>8</v>
      </c>
      <c r="C459" s="152">
        <v>1</v>
      </c>
      <c r="D459" s="153" t="s">
        <v>582</v>
      </c>
      <c r="E459" s="154" t="s">
        <v>239</v>
      </c>
      <c r="F459" s="155">
        <v>1060.3</v>
      </c>
    </row>
    <row r="460" spans="1:6" ht="13.8">
      <c r="A460" s="150" t="s">
        <v>245</v>
      </c>
      <c r="B460" s="152">
        <v>8</v>
      </c>
      <c r="C460" s="152">
        <v>1</v>
      </c>
      <c r="D460" s="153" t="s">
        <v>582</v>
      </c>
      <c r="E460" s="154" t="s">
        <v>246</v>
      </c>
      <c r="F460" s="155">
        <v>11.2</v>
      </c>
    </row>
    <row r="461" spans="1:6" ht="41.4">
      <c r="A461" s="150" t="s">
        <v>232</v>
      </c>
      <c r="B461" s="152">
        <v>8</v>
      </c>
      <c r="C461" s="152">
        <v>1</v>
      </c>
      <c r="D461" s="153" t="s">
        <v>583</v>
      </c>
      <c r="E461" s="154" t="s">
        <v>222</v>
      </c>
      <c r="F461" s="155">
        <v>5580</v>
      </c>
    </row>
    <row r="462" spans="1:6" ht="55.2">
      <c r="A462" s="150" t="s">
        <v>230</v>
      </c>
      <c r="B462" s="152">
        <v>8</v>
      </c>
      <c r="C462" s="152">
        <v>1</v>
      </c>
      <c r="D462" s="153" t="s">
        <v>583</v>
      </c>
      <c r="E462" s="154" t="s">
        <v>231</v>
      </c>
      <c r="F462" s="155">
        <v>5400</v>
      </c>
    </row>
    <row r="463" spans="1:6" ht="27.6">
      <c r="A463" s="150" t="s">
        <v>238</v>
      </c>
      <c r="B463" s="152">
        <v>8</v>
      </c>
      <c r="C463" s="152">
        <v>1</v>
      </c>
      <c r="D463" s="153" t="s">
        <v>583</v>
      </c>
      <c r="E463" s="154" t="s">
        <v>239</v>
      </c>
      <c r="F463" s="155">
        <v>180</v>
      </c>
    </row>
    <row r="464" spans="1:6" ht="27.6">
      <c r="A464" s="150" t="s">
        <v>396</v>
      </c>
      <c r="B464" s="152">
        <v>8</v>
      </c>
      <c r="C464" s="152">
        <v>1</v>
      </c>
      <c r="D464" s="153" t="s">
        <v>584</v>
      </c>
      <c r="E464" s="154" t="s">
        <v>222</v>
      </c>
      <c r="F464" s="155">
        <v>844</v>
      </c>
    </row>
    <row r="465" spans="1:6" ht="27.6">
      <c r="A465" s="150" t="s">
        <v>238</v>
      </c>
      <c r="B465" s="152">
        <v>8</v>
      </c>
      <c r="C465" s="152">
        <v>1</v>
      </c>
      <c r="D465" s="153" t="s">
        <v>584</v>
      </c>
      <c r="E465" s="154" t="s">
        <v>239</v>
      </c>
      <c r="F465" s="155">
        <v>344</v>
      </c>
    </row>
    <row r="466" spans="1:6" ht="27.6">
      <c r="A466" s="150" t="s">
        <v>384</v>
      </c>
      <c r="B466" s="152">
        <v>8</v>
      </c>
      <c r="C466" s="152">
        <v>1</v>
      </c>
      <c r="D466" s="153" t="s">
        <v>584</v>
      </c>
      <c r="E466" s="154" t="s">
        <v>385</v>
      </c>
      <c r="F466" s="155">
        <v>500</v>
      </c>
    </row>
    <row r="467" spans="1:6" ht="48.6" customHeight="1">
      <c r="A467" s="150" t="s">
        <v>248</v>
      </c>
      <c r="B467" s="152">
        <v>8</v>
      </c>
      <c r="C467" s="152">
        <v>1</v>
      </c>
      <c r="D467" s="153" t="s">
        <v>249</v>
      </c>
      <c r="E467" s="154" t="s">
        <v>222</v>
      </c>
      <c r="F467" s="155">
        <v>267</v>
      </c>
    </row>
    <row r="468" spans="1:6" ht="69">
      <c r="A468" s="150" t="s">
        <v>250</v>
      </c>
      <c r="B468" s="152">
        <v>8</v>
      </c>
      <c r="C468" s="152">
        <v>1</v>
      </c>
      <c r="D468" s="153" t="s">
        <v>251</v>
      </c>
      <c r="E468" s="154" t="s">
        <v>222</v>
      </c>
      <c r="F468" s="155">
        <v>267</v>
      </c>
    </row>
    <row r="469" spans="1:6" ht="55.2">
      <c r="A469" s="150" t="s">
        <v>404</v>
      </c>
      <c r="B469" s="152">
        <v>8</v>
      </c>
      <c r="C469" s="152">
        <v>1</v>
      </c>
      <c r="D469" s="153" t="s">
        <v>405</v>
      </c>
      <c r="E469" s="154" t="s">
        <v>222</v>
      </c>
      <c r="F469" s="155">
        <v>247</v>
      </c>
    </row>
    <row r="470" spans="1:6" ht="27.6">
      <c r="A470" s="150" t="s">
        <v>238</v>
      </c>
      <c r="B470" s="152">
        <v>8</v>
      </c>
      <c r="C470" s="152">
        <v>1</v>
      </c>
      <c r="D470" s="153" t="s">
        <v>405</v>
      </c>
      <c r="E470" s="154" t="s">
        <v>239</v>
      </c>
      <c r="F470" s="155">
        <v>247</v>
      </c>
    </row>
    <row r="471" spans="1:6" ht="41.4">
      <c r="A471" s="150" t="s">
        <v>585</v>
      </c>
      <c r="B471" s="152">
        <v>8</v>
      </c>
      <c r="C471" s="152">
        <v>1</v>
      </c>
      <c r="D471" s="153" t="s">
        <v>586</v>
      </c>
      <c r="E471" s="154" t="s">
        <v>222</v>
      </c>
      <c r="F471" s="155">
        <v>20</v>
      </c>
    </row>
    <row r="472" spans="1:6" ht="27.6">
      <c r="A472" s="150" t="s">
        <v>238</v>
      </c>
      <c r="B472" s="152">
        <v>8</v>
      </c>
      <c r="C472" s="152">
        <v>1</v>
      </c>
      <c r="D472" s="153" t="s">
        <v>586</v>
      </c>
      <c r="E472" s="154" t="s">
        <v>239</v>
      </c>
      <c r="F472" s="155">
        <v>20</v>
      </c>
    </row>
    <row r="473" spans="1:6" ht="41.4">
      <c r="A473" s="150" t="s">
        <v>472</v>
      </c>
      <c r="B473" s="152">
        <v>8</v>
      </c>
      <c r="C473" s="152">
        <v>1</v>
      </c>
      <c r="D473" s="153" t="s">
        <v>473</v>
      </c>
      <c r="E473" s="154" t="s">
        <v>222</v>
      </c>
      <c r="F473" s="155">
        <v>877.5</v>
      </c>
    </row>
    <row r="474" spans="1:6" ht="27.6">
      <c r="A474" s="150" t="s">
        <v>474</v>
      </c>
      <c r="B474" s="152">
        <v>8</v>
      </c>
      <c r="C474" s="152">
        <v>1</v>
      </c>
      <c r="D474" s="153" t="s">
        <v>475</v>
      </c>
      <c r="E474" s="154" t="s">
        <v>222</v>
      </c>
      <c r="F474" s="155">
        <v>877.5</v>
      </c>
    </row>
    <row r="475" spans="1:6" ht="55.2">
      <c r="A475" s="150" t="s">
        <v>587</v>
      </c>
      <c r="B475" s="152">
        <v>8</v>
      </c>
      <c r="C475" s="152">
        <v>1</v>
      </c>
      <c r="D475" s="153" t="s">
        <v>588</v>
      </c>
      <c r="E475" s="154" t="s">
        <v>222</v>
      </c>
      <c r="F475" s="155">
        <v>150.4</v>
      </c>
    </row>
    <row r="476" spans="1:6" ht="27.6">
      <c r="A476" s="150" t="s">
        <v>238</v>
      </c>
      <c r="B476" s="152">
        <v>8</v>
      </c>
      <c r="C476" s="152">
        <v>1</v>
      </c>
      <c r="D476" s="153" t="s">
        <v>588</v>
      </c>
      <c r="E476" s="154" t="s">
        <v>239</v>
      </c>
      <c r="F476" s="155">
        <v>150.4</v>
      </c>
    </row>
    <row r="477" spans="1:6" ht="27.6">
      <c r="A477" s="150" t="s">
        <v>589</v>
      </c>
      <c r="B477" s="152">
        <v>8</v>
      </c>
      <c r="C477" s="152">
        <v>1</v>
      </c>
      <c r="D477" s="153" t="s">
        <v>590</v>
      </c>
      <c r="E477" s="154" t="s">
        <v>222</v>
      </c>
      <c r="F477" s="155">
        <v>222.1</v>
      </c>
    </row>
    <row r="478" spans="1:6" ht="27.6">
      <c r="A478" s="150" t="s">
        <v>238</v>
      </c>
      <c r="B478" s="152">
        <v>8</v>
      </c>
      <c r="C478" s="152">
        <v>1</v>
      </c>
      <c r="D478" s="153" t="s">
        <v>590</v>
      </c>
      <c r="E478" s="154" t="s">
        <v>239</v>
      </c>
      <c r="F478" s="155">
        <v>222.1</v>
      </c>
    </row>
    <row r="479" spans="1:6" ht="41.4">
      <c r="A479" s="150" t="s">
        <v>591</v>
      </c>
      <c r="B479" s="152">
        <v>8</v>
      </c>
      <c r="C479" s="152">
        <v>1</v>
      </c>
      <c r="D479" s="153" t="s">
        <v>592</v>
      </c>
      <c r="E479" s="154" t="s">
        <v>222</v>
      </c>
      <c r="F479" s="155">
        <v>246</v>
      </c>
    </row>
    <row r="480" spans="1:6" ht="27.6">
      <c r="A480" s="150" t="s">
        <v>238</v>
      </c>
      <c r="B480" s="152">
        <v>8</v>
      </c>
      <c r="C480" s="152">
        <v>1</v>
      </c>
      <c r="D480" s="153" t="s">
        <v>592</v>
      </c>
      <c r="E480" s="154" t="s">
        <v>239</v>
      </c>
      <c r="F480" s="155">
        <v>246</v>
      </c>
    </row>
    <row r="481" spans="1:6" ht="27.6">
      <c r="A481" s="150" t="s">
        <v>593</v>
      </c>
      <c r="B481" s="152">
        <v>8</v>
      </c>
      <c r="C481" s="152">
        <v>1</v>
      </c>
      <c r="D481" s="153" t="s">
        <v>594</v>
      </c>
      <c r="E481" s="154" t="s">
        <v>222</v>
      </c>
      <c r="F481" s="155">
        <v>259</v>
      </c>
    </row>
    <row r="482" spans="1:6" ht="27.6">
      <c r="A482" s="150" t="s">
        <v>238</v>
      </c>
      <c r="B482" s="152">
        <v>8</v>
      </c>
      <c r="C482" s="152">
        <v>1</v>
      </c>
      <c r="D482" s="153" t="s">
        <v>594</v>
      </c>
      <c r="E482" s="154" t="s">
        <v>239</v>
      </c>
      <c r="F482" s="155">
        <v>259</v>
      </c>
    </row>
    <row r="483" spans="1:6" s="161" customFormat="1" ht="13.8">
      <c r="A483" s="157" t="s">
        <v>595</v>
      </c>
      <c r="B483" s="158">
        <v>8</v>
      </c>
      <c r="C483" s="158">
        <v>4</v>
      </c>
      <c r="D483" s="159" t="s">
        <v>222</v>
      </c>
      <c r="E483" s="160" t="s">
        <v>222</v>
      </c>
      <c r="F483" s="156">
        <v>1317.1</v>
      </c>
    </row>
    <row r="484" spans="1:6" ht="27.6">
      <c r="A484" s="150" t="s">
        <v>224</v>
      </c>
      <c r="B484" s="152">
        <v>8</v>
      </c>
      <c r="C484" s="152">
        <v>4</v>
      </c>
      <c r="D484" s="153" t="s">
        <v>225</v>
      </c>
      <c r="E484" s="154" t="s">
        <v>222</v>
      </c>
      <c r="F484" s="155">
        <v>1317.1</v>
      </c>
    </row>
    <row r="485" spans="1:6" ht="13.8">
      <c r="A485" s="150" t="s">
        <v>235</v>
      </c>
      <c r="B485" s="152">
        <v>8</v>
      </c>
      <c r="C485" s="152">
        <v>4</v>
      </c>
      <c r="D485" s="153" t="s">
        <v>236</v>
      </c>
      <c r="E485" s="154" t="s">
        <v>222</v>
      </c>
      <c r="F485" s="155">
        <v>1317.1</v>
      </c>
    </row>
    <row r="486" spans="1:6" ht="13.8">
      <c r="A486" s="150" t="s">
        <v>228</v>
      </c>
      <c r="B486" s="152">
        <v>8</v>
      </c>
      <c r="C486" s="152">
        <v>4</v>
      </c>
      <c r="D486" s="153" t="s">
        <v>237</v>
      </c>
      <c r="E486" s="154" t="s">
        <v>222</v>
      </c>
      <c r="F486" s="155">
        <v>877.1</v>
      </c>
    </row>
    <row r="487" spans="1:6" ht="55.2">
      <c r="A487" s="150" t="s">
        <v>230</v>
      </c>
      <c r="B487" s="152">
        <v>8</v>
      </c>
      <c r="C487" s="152">
        <v>4</v>
      </c>
      <c r="D487" s="153" t="s">
        <v>237</v>
      </c>
      <c r="E487" s="154" t="s">
        <v>231</v>
      </c>
      <c r="F487" s="155">
        <v>874.2</v>
      </c>
    </row>
    <row r="488" spans="1:6" ht="27.6">
      <c r="A488" s="150" t="s">
        <v>238</v>
      </c>
      <c r="B488" s="152">
        <v>8</v>
      </c>
      <c r="C488" s="152">
        <v>4</v>
      </c>
      <c r="D488" s="153" t="s">
        <v>237</v>
      </c>
      <c r="E488" s="154" t="s">
        <v>239</v>
      </c>
      <c r="F488" s="155">
        <v>2.9</v>
      </c>
    </row>
    <row r="489" spans="1:6" ht="13.8">
      <c r="A489" s="150" t="s">
        <v>245</v>
      </c>
      <c r="B489" s="152">
        <v>8</v>
      </c>
      <c r="C489" s="152">
        <v>4</v>
      </c>
      <c r="D489" s="153" t="s">
        <v>237</v>
      </c>
      <c r="E489" s="154" t="s">
        <v>246</v>
      </c>
      <c r="F489" s="155">
        <v>0</v>
      </c>
    </row>
    <row r="490" spans="1:6" ht="41.4">
      <c r="A490" s="150" t="s">
        <v>232</v>
      </c>
      <c r="B490" s="152">
        <v>8</v>
      </c>
      <c r="C490" s="152">
        <v>4</v>
      </c>
      <c r="D490" s="153" t="s">
        <v>247</v>
      </c>
      <c r="E490" s="154" t="s">
        <v>222</v>
      </c>
      <c r="F490" s="155">
        <v>440</v>
      </c>
    </row>
    <row r="491" spans="1:6" ht="55.2">
      <c r="A491" s="150" t="s">
        <v>230</v>
      </c>
      <c r="B491" s="152">
        <v>8</v>
      </c>
      <c r="C491" s="152">
        <v>4</v>
      </c>
      <c r="D491" s="153" t="s">
        <v>247</v>
      </c>
      <c r="E491" s="154" t="s">
        <v>231</v>
      </c>
      <c r="F491" s="155">
        <v>440</v>
      </c>
    </row>
    <row r="492" spans="1:6" s="161" customFormat="1" ht="13.8">
      <c r="A492" s="157" t="s">
        <v>596</v>
      </c>
      <c r="B492" s="158">
        <v>9</v>
      </c>
      <c r="C492" s="158">
        <v>0</v>
      </c>
      <c r="D492" s="159" t="s">
        <v>222</v>
      </c>
      <c r="E492" s="160" t="s">
        <v>222</v>
      </c>
      <c r="F492" s="156">
        <v>70</v>
      </c>
    </row>
    <row r="493" spans="1:6" s="161" customFormat="1" ht="13.8">
      <c r="A493" s="157" t="s">
        <v>597</v>
      </c>
      <c r="B493" s="158">
        <v>9</v>
      </c>
      <c r="C493" s="158">
        <v>9</v>
      </c>
      <c r="D493" s="159" t="s">
        <v>222</v>
      </c>
      <c r="E493" s="160" t="s">
        <v>222</v>
      </c>
      <c r="F493" s="156">
        <v>70</v>
      </c>
    </row>
    <row r="494" spans="1:6" ht="41.4">
      <c r="A494" s="150" t="s">
        <v>598</v>
      </c>
      <c r="B494" s="152">
        <v>9</v>
      </c>
      <c r="C494" s="152">
        <v>9</v>
      </c>
      <c r="D494" s="153" t="s">
        <v>599</v>
      </c>
      <c r="E494" s="154" t="s">
        <v>222</v>
      </c>
      <c r="F494" s="155">
        <v>70</v>
      </c>
    </row>
    <row r="495" spans="1:6" ht="41.4">
      <c r="A495" s="150" t="s">
        <v>600</v>
      </c>
      <c r="B495" s="152">
        <v>9</v>
      </c>
      <c r="C495" s="152">
        <v>9</v>
      </c>
      <c r="D495" s="153" t="s">
        <v>601</v>
      </c>
      <c r="E495" s="154" t="s">
        <v>222</v>
      </c>
      <c r="F495" s="155">
        <v>70</v>
      </c>
    </row>
    <row r="496" spans="1:6" ht="27.6">
      <c r="A496" s="150" t="s">
        <v>602</v>
      </c>
      <c r="B496" s="152">
        <v>9</v>
      </c>
      <c r="C496" s="152">
        <v>9</v>
      </c>
      <c r="D496" s="153" t="s">
        <v>603</v>
      </c>
      <c r="E496" s="154" t="s">
        <v>222</v>
      </c>
      <c r="F496" s="155">
        <v>50</v>
      </c>
    </row>
    <row r="497" spans="1:6" ht="13.8">
      <c r="A497" s="150" t="s">
        <v>260</v>
      </c>
      <c r="B497" s="152">
        <v>9</v>
      </c>
      <c r="C497" s="152">
        <v>9</v>
      </c>
      <c r="D497" s="153" t="s">
        <v>603</v>
      </c>
      <c r="E497" s="154" t="s">
        <v>261</v>
      </c>
      <c r="F497" s="155">
        <v>50</v>
      </c>
    </row>
    <row r="498" spans="1:6" ht="27.6">
      <c r="A498" s="150" t="s">
        <v>604</v>
      </c>
      <c r="B498" s="152">
        <v>9</v>
      </c>
      <c r="C498" s="152">
        <v>9</v>
      </c>
      <c r="D498" s="153" t="s">
        <v>605</v>
      </c>
      <c r="E498" s="154" t="s">
        <v>222</v>
      </c>
      <c r="F498" s="155">
        <v>20</v>
      </c>
    </row>
    <row r="499" spans="1:6" ht="27.6">
      <c r="A499" s="150" t="s">
        <v>238</v>
      </c>
      <c r="B499" s="152">
        <v>9</v>
      </c>
      <c r="C499" s="152">
        <v>9</v>
      </c>
      <c r="D499" s="153" t="s">
        <v>605</v>
      </c>
      <c r="E499" s="154" t="s">
        <v>239</v>
      </c>
      <c r="F499" s="155">
        <v>20</v>
      </c>
    </row>
    <row r="500" spans="1:6" s="161" customFormat="1" ht="13.8">
      <c r="A500" s="157" t="s">
        <v>606</v>
      </c>
      <c r="B500" s="158">
        <v>10</v>
      </c>
      <c r="C500" s="158">
        <v>0</v>
      </c>
      <c r="D500" s="159" t="s">
        <v>222</v>
      </c>
      <c r="E500" s="160" t="s">
        <v>222</v>
      </c>
      <c r="F500" s="156">
        <v>30090</v>
      </c>
    </row>
    <row r="501" spans="1:6" s="161" customFormat="1" ht="13.8">
      <c r="A501" s="157" t="s">
        <v>607</v>
      </c>
      <c r="B501" s="158">
        <v>10</v>
      </c>
      <c r="C501" s="158">
        <v>1</v>
      </c>
      <c r="D501" s="159" t="s">
        <v>222</v>
      </c>
      <c r="E501" s="160" t="s">
        <v>222</v>
      </c>
      <c r="F501" s="156">
        <v>4642.7</v>
      </c>
    </row>
    <row r="502" spans="1:6" ht="21" customHeight="1">
      <c r="A502" s="150" t="s">
        <v>608</v>
      </c>
      <c r="B502" s="152">
        <v>10</v>
      </c>
      <c r="C502" s="152">
        <v>1</v>
      </c>
      <c r="D502" s="153" t="s">
        <v>609</v>
      </c>
      <c r="E502" s="154" t="s">
        <v>222</v>
      </c>
      <c r="F502" s="155">
        <v>4642.7</v>
      </c>
    </row>
    <row r="503" spans="1:6" ht="13.8">
      <c r="A503" s="150" t="s">
        <v>610</v>
      </c>
      <c r="B503" s="152">
        <v>10</v>
      </c>
      <c r="C503" s="152">
        <v>1</v>
      </c>
      <c r="D503" s="153" t="s">
        <v>611</v>
      </c>
      <c r="E503" s="154" t="s">
        <v>222</v>
      </c>
      <c r="F503" s="155">
        <v>4642.7</v>
      </c>
    </row>
    <row r="504" spans="1:6" ht="82.8">
      <c r="A504" s="150" t="s">
        <v>612</v>
      </c>
      <c r="B504" s="152">
        <v>10</v>
      </c>
      <c r="C504" s="152">
        <v>1</v>
      </c>
      <c r="D504" s="153" t="s">
        <v>613</v>
      </c>
      <c r="E504" s="154" t="s">
        <v>222</v>
      </c>
      <c r="F504" s="155">
        <v>4642.7</v>
      </c>
    </row>
    <row r="505" spans="1:6" ht="13.8">
      <c r="A505" s="150" t="s">
        <v>260</v>
      </c>
      <c r="B505" s="152">
        <v>10</v>
      </c>
      <c r="C505" s="152">
        <v>1</v>
      </c>
      <c r="D505" s="153" t="s">
        <v>613</v>
      </c>
      <c r="E505" s="154" t="s">
        <v>261</v>
      </c>
      <c r="F505" s="155">
        <v>4642.7</v>
      </c>
    </row>
    <row r="506" spans="1:6" s="161" customFormat="1" ht="13.8">
      <c r="A506" s="157" t="s">
        <v>614</v>
      </c>
      <c r="B506" s="158">
        <v>10</v>
      </c>
      <c r="C506" s="158">
        <v>3</v>
      </c>
      <c r="D506" s="159" t="s">
        <v>222</v>
      </c>
      <c r="E506" s="160" t="s">
        <v>222</v>
      </c>
      <c r="F506" s="156">
        <v>14370</v>
      </c>
    </row>
    <row r="507" spans="1:6" ht="27.6">
      <c r="A507" s="150" t="s">
        <v>224</v>
      </c>
      <c r="B507" s="152">
        <v>10</v>
      </c>
      <c r="C507" s="152">
        <v>3</v>
      </c>
      <c r="D507" s="153" t="s">
        <v>225</v>
      </c>
      <c r="E507" s="154" t="s">
        <v>222</v>
      </c>
      <c r="F507" s="155">
        <v>13089.9</v>
      </c>
    </row>
    <row r="508" spans="1:6" ht="27.6">
      <c r="A508" s="150" t="s">
        <v>281</v>
      </c>
      <c r="B508" s="152">
        <v>10</v>
      </c>
      <c r="C508" s="152">
        <v>3</v>
      </c>
      <c r="D508" s="153" t="s">
        <v>282</v>
      </c>
      <c r="E508" s="154" t="s">
        <v>222</v>
      </c>
      <c r="F508" s="155">
        <v>13089.9</v>
      </c>
    </row>
    <row r="509" spans="1:6" ht="55.2">
      <c r="A509" s="150" t="s">
        <v>615</v>
      </c>
      <c r="B509" s="152">
        <v>10</v>
      </c>
      <c r="C509" s="152">
        <v>3</v>
      </c>
      <c r="D509" s="153" t="s">
        <v>616</v>
      </c>
      <c r="E509" s="154" t="s">
        <v>222</v>
      </c>
      <c r="F509" s="155">
        <v>872.9</v>
      </c>
    </row>
    <row r="510" spans="1:6" ht="55.2">
      <c r="A510" s="150" t="s">
        <v>230</v>
      </c>
      <c r="B510" s="152">
        <v>10</v>
      </c>
      <c r="C510" s="152">
        <v>3</v>
      </c>
      <c r="D510" s="153" t="s">
        <v>616</v>
      </c>
      <c r="E510" s="154" t="s">
        <v>231</v>
      </c>
      <c r="F510" s="155">
        <v>831.3</v>
      </c>
    </row>
    <row r="511" spans="1:6" ht="27.6">
      <c r="A511" s="150" t="s">
        <v>238</v>
      </c>
      <c r="B511" s="152">
        <v>10</v>
      </c>
      <c r="C511" s="152">
        <v>3</v>
      </c>
      <c r="D511" s="153" t="s">
        <v>616</v>
      </c>
      <c r="E511" s="154" t="s">
        <v>239</v>
      </c>
      <c r="F511" s="155">
        <v>41.6</v>
      </c>
    </row>
    <row r="512" spans="1:6" ht="27.6">
      <c r="A512" s="150" t="s">
        <v>617</v>
      </c>
      <c r="B512" s="152">
        <v>10</v>
      </c>
      <c r="C512" s="152">
        <v>3</v>
      </c>
      <c r="D512" s="153" t="s">
        <v>618</v>
      </c>
      <c r="E512" s="154" t="s">
        <v>222</v>
      </c>
      <c r="F512" s="155">
        <v>12217</v>
      </c>
    </row>
    <row r="513" spans="1:6" ht="27.6">
      <c r="A513" s="150" t="s">
        <v>238</v>
      </c>
      <c r="B513" s="152">
        <v>10</v>
      </c>
      <c r="C513" s="152">
        <v>3</v>
      </c>
      <c r="D513" s="153" t="s">
        <v>618</v>
      </c>
      <c r="E513" s="154" t="s">
        <v>239</v>
      </c>
      <c r="F513" s="155">
        <v>232</v>
      </c>
    </row>
    <row r="514" spans="1:6" ht="13.8">
      <c r="A514" s="150" t="s">
        <v>260</v>
      </c>
      <c r="B514" s="152">
        <v>10</v>
      </c>
      <c r="C514" s="152">
        <v>3</v>
      </c>
      <c r="D514" s="153" t="s">
        <v>618</v>
      </c>
      <c r="E514" s="154" t="s">
        <v>261</v>
      </c>
      <c r="F514" s="155">
        <v>11985</v>
      </c>
    </row>
    <row r="515" spans="1:6" ht="27.6">
      <c r="A515" s="150" t="s">
        <v>293</v>
      </c>
      <c r="B515" s="152">
        <v>10</v>
      </c>
      <c r="C515" s="152">
        <v>3</v>
      </c>
      <c r="D515" s="153" t="s">
        <v>294</v>
      </c>
      <c r="E515" s="154" t="s">
        <v>222</v>
      </c>
      <c r="F515" s="155">
        <v>901.9</v>
      </c>
    </row>
    <row r="516" spans="1:6" ht="21" customHeight="1">
      <c r="A516" s="150" t="s">
        <v>295</v>
      </c>
      <c r="B516" s="152">
        <v>10</v>
      </c>
      <c r="C516" s="152">
        <v>3</v>
      </c>
      <c r="D516" s="153" t="s">
        <v>296</v>
      </c>
      <c r="E516" s="154" t="s">
        <v>222</v>
      </c>
      <c r="F516" s="155">
        <v>901.9</v>
      </c>
    </row>
    <row r="517" spans="1:6" ht="55.2">
      <c r="A517" s="150" t="s">
        <v>619</v>
      </c>
      <c r="B517" s="152">
        <v>10</v>
      </c>
      <c r="C517" s="152">
        <v>3</v>
      </c>
      <c r="D517" s="153" t="s">
        <v>620</v>
      </c>
      <c r="E517" s="154" t="s">
        <v>222</v>
      </c>
      <c r="F517" s="155">
        <v>898.9</v>
      </c>
    </row>
    <row r="518" spans="1:6" ht="13.8">
      <c r="A518" s="150" t="s">
        <v>260</v>
      </c>
      <c r="B518" s="152">
        <v>10</v>
      </c>
      <c r="C518" s="152">
        <v>3</v>
      </c>
      <c r="D518" s="153" t="s">
        <v>620</v>
      </c>
      <c r="E518" s="154" t="s">
        <v>261</v>
      </c>
      <c r="F518" s="155">
        <v>898.9</v>
      </c>
    </row>
    <row r="519" spans="1:6" ht="27.6">
      <c r="A519" s="150" t="s">
        <v>621</v>
      </c>
      <c r="B519" s="152">
        <v>10</v>
      </c>
      <c r="C519" s="152">
        <v>3</v>
      </c>
      <c r="D519" s="153" t="s">
        <v>622</v>
      </c>
      <c r="E519" s="154" t="s">
        <v>222</v>
      </c>
      <c r="F519" s="155">
        <v>3</v>
      </c>
    </row>
    <row r="520" spans="1:6" ht="13.8">
      <c r="A520" s="150" t="s">
        <v>260</v>
      </c>
      <c r="B520" s="152">
        <v>10</v>
      </c>
      <c r="C520" s="152">
        <v>3</v>
      </c>
      <c r="D520" s="153" t="s">
        <v>622</v>
      </c>
      <c r="E520" s="154" t="s">
        <v>261</v>
      </c>
      <c r="F520" s="155">
        <v>3</v>
      </c>
    </row>
    <row r="521" spans="1:6" ht="27.6">
      <c r="A521" s="150" t="s">
        <v>623</v>
      </c>
      <c r="B521" s="152">
        <v>10</v>
      </c>
      <c r="C521" s="152">
        <v>3</v>
      </c>
      <c r="D521" s="153" t="s">
        <v>624</v>
      </c>
      <c r="E521" s="154" t="s">
        <v>222</v>
      </c>
      <c r="F521" s="155">
        <v>378.2</v>
      </c>
    </row>
    <row r="522" spans="1:6" ht="72.599999999999994" customHeight="1">
      <c r="A522" s="150" t="s">
        <v>625</v>
      </c>
      <c r="B522" s="152">
        <v>10</v>
      </c>
      <c r="C522" s="152">
        <v>3</v>
      </c>
      <c r="D522" s="153" t="s">
        <v>626</v>
      </c>
      <c r="E522" s="154" t="s">
        <v>222</v>
      </c>
      <c r="F522" s="155">
        <v>378.2</v>
      </c>
    </row>
    <row r="523" spans="1:6" ht="55.2">
      <c r="A523" s="150" t="s">
        <v>627</v>
      </c>
      <c r="B523" s="152">
        <v>10</v>
      </c>
      <c r="C523" s="152">
        <v>3</v>
      </c>
      <c r="D523" s="153" t="s">
        <v>628</v>
      </c>
      <c r="E523" s="154" t="s">
        <v>222</v>
      </c>
      <c r="F523" s="155">
        <v>336</v>
      </c>
    </row>
    <row r="524" spans="1:6" ht="13.8">
      <c r="A524" s="150" t="s">
        <v>260</v>
      </c>
      <c r="B524" s="152">
        <v>10</v>
      </c>
      <c r="C524" s="152">
        <v>3</v>
      </c>
      <c r="D524" s="153" t="s">
        <v>628</v>
      </c>
      <c r="E524" s="154" t="s">
        <v>261</v>
      </c>
      <c r="F524" s="155">
        <v>336</v>
      </c>
    </row>
    <row r="525" spans="1:6" ht="55.2">
      <c r="A525" s="150" t="s">
        <v>629</v>
      </c>
      <c r="B525" s="152">
        <v>10</v>
      </c>
      <c r="C525" s="152">
        <v>3</v>
      </c>
      <c r="D525" s="153" t="s">
        <v>630</v>
      </c>
      <c r="E525" s="154" t="s">
        <v>222</v>
      </c>
      <c r="F525" s="155">
        <v>42.2</v>
      </c>
    </row>
    <row r="526" spans="1:6" ht="13.8">
      <c r="A526" s="150" t="s">
        <v>260</v>
      </c>
      <c r="B526" s="152">
        <v>10</v>
      </c>
      <c r="C526" s="152">
        <v>3</v>
      </c>
      <c r="D526" s="153" t="s">
        <v>630</v>
      </c>
      <c r="E526" s="154" t="s">
        <v>261</v>
      </c>
      <c r="F526" s="155">
        <v>42.2</v>
      </c>
    </row>
    <row r="527" spans="1:6" s="161" customFormat="1" ht="13.8">
      <c r="A527" s="157" t="s">
        <v>631</v>
      </c>
      <c r="B527" s="158">
        <v>10</v>
      </c>
      <c r="C527" s="158">
        <v>4</v>
      </c>
      <c r="D527" s="159" t="s">
        <v>222</v>
      </c>
      <c r="E527" s="160" t="s">
        <v>222</v>
      </c>
      <c r="F527" s="156">
        <v>9758.1</v>
      </c>
    </row>
    <row r="528" spans="1:6" ht="27.6">
      <c r="A528" s="150" t="s">
        <v>224</v>
      </c>
      <c r="B528" s="152">
        <v>10</v>
      </c>
      <c r="C528" s="152">
        <v>4</v>
      </c>
      <c r="D528" s="153" t="s">
        <v>225</v>
      </c>
      <c r="E528" s="154" t="s">
        <v>222</v>
      </c>
      <c r="F528" s="155">
        <v>9758.1</v>
      </c>
    </row>
    <row r="529" spans="1:6" ht="27.6">
      <c r="A529" s="150" t="s">
        <v>281</v>
      </c>
      <c r="B529" s="152">
        <v>10</v>
      </c>
      <c r="C529" s="152">
        <v>4</v>
      </c>
      <c r="D529" s="153" t="s">
        <v>282</v>
      </c>
      <c r="E529" s="154" t="s">
        <v>222</v>
      </c>
      <c r="F529" s="155">
        <v>9758.1</v>
      </c>
    </row>
    <row r="530" spans="1:6" ht="41.4">
      <c r="A530" s="150" t="s">
        <v>632</v>
      </c>
      <c r="B530" s="152">
        <v>10</v>
      </c>
      <c r="C530" s="152">
        <v>4</v>
      </c>
      <c r="D530" s="153" t="s">
        <v>633</v>
      </c>
      <c r="E530" s="154" t="s">
        <v>222</v>
      </c>
      <c r="F530" s="155">
        <v>9758.1</v>
      </c>
    </row>
    <row r="531" spans="1:6" ht="13.8">
      <c r="A531" s="150" t="s">
        <v>260</v>
      </c>
      <c r="B531" s="152">
        <v>10</v>
      </c>
      <c r="C531" s="152">
        <v>4</v>
      </c>
      <c r="D531" s="153" t="s">
        <v>633</v>
      </c>
      <c r="E531" s="154" t="s">
        <v>261</v>
      </c>
      <c r="F531" s="155">
        <v>9758.1</v>
      </c>
    </row>
    <row r="532" spans="1:6" s="161" customFormat="1" ht="13.8">
      <c r="A532" s="157" t="s">
        <v>634</v>
      </c>
      <c r="B532" s="158">
        <v>10</v>
      </c>
      <c r="C532" s="158">
        <v>6</v>
      </c>
      <c r="D532" s="159" t="s">
        <v>222</v>
      </c>
      <c r="E532" s="160" t="s">
        <v>222</v>
      </c>
      <c r="F532" s="156">
        <v>1319.2</v>
      </c>
    </row>
    <row r="533" spans="1:6" ht="27.6">
      <c r="A533" s="150" t="s">
        <v>224</v>
      </c>
      <c r="B533" s="152">
        <v>10</v>
      </c>
      <c r="C533" s="152">
        <v>6</v>
      </c>
      <c r="D533" s="153" t="s">
        <v>225</v>
      </c>
      <c r="E533" s="154" t="s">
        <v>222</v>
      </c>
      <c r="F533" s="155">
        <v>1219.2</v>
      </c>
    </row>
    <row r="534" spans="1:6" ht="27.6">
      <c r="A534" s="150" t="s">
        <v>281</v>
      </c>
      <c r="B534" s="152">
        <v>10</v>
      </c>
      <c r="C534" s="152">
        <v>6</v>
      </c>
      <c r="D534" s="153" t="s">
        <v>282</v>
      </c>
      <c r="E534" s="154" t="s">
        <v>222</v>
      </c>
      <c r="F534" s="155">
        <v>1219.2</v>
      </c>
    </row>
    <row r="535" spans="1:6" ht="55.2">
      <c r="A535" s="150" t="s">
        <v>635</v>
      </c>
      <c r="B535" s="152">
        <v>10</v>
      </c>
      <c r="C535" s="152">
        <v>6</v>
      </c>
      <c r="D535" s="153" t="s">
        <v>636</v>
      </c>
      <c r="E535" s="154" t="s">
        <v>222</v>
      </c>
      <c r="F535" s="155">
        <v>1219.2</v>
      </c>
    </row>
    <row r="536" spans="1:6" ht="55.2">
      <c r="A536" s="150" t="s">
        <v>230</v>
      </c>
      <c r="B536" s="152">
        <v>10</v>
      </c>
      <c r="C536" s="152">
        <v>6</v>
      </c>
      <c r="D536" s="153" t="s">
        <v>636</v>
      </c>
      <c r="E536" s="154" t="s">
        <v>231</v>
      </c>
      <c r="F536" s="155">
        <v>1120.9000000000001</v>
      </c>
    </row>
    <row r="537" spans="1:6" ht="27.6">
      <c r="A537" s="150" t="s">
        <v>238</v>
      </c>
      <c r="B537" s="152">
        <v>10</v>
      </c>
      <c r="C537" s="152">
        <v>6</v>
      </c>
      <c r="D537" s="153" t="s">
        <v>636</v>
      </c>
      <c r="E537" s="154" t="s">
        <v>239</v>
      </c>
      <c r="F537" s="155">
        <v>98.3</v>
      </c>
    </row>
    <row r="538" spans="1:6" ht="55.2">
      <c r="A538" s="150" t="s">
        <v>637</v>
      </c>
      <c r="B538" s="152">
        <v>10</v>
      </c>
      <c r="C538" s="152">
        <v>6</v>
      </c>
      <c r="D538" s="153" t="s">
        <v>638</v>
      </c>
      <c r="E538" s="154" t="s">
        <v>222</v>
      </c>
      <c r="F538" s="155">
        <v>100</v>
      </c>
    </row>
    <row r="539" spans="1:6" ht="41.4">
      <c r="A539" s="150" t="s">
        <v>639</v>
      </c>
      <c r="B539" s="152">
        <v>10</v>
      </c>
      <c r="C539" s="152">
        <v>6</v>
      </c>
      <c r="D539" s="153" t="s">
        <v>640</v>
      </c>
      <c r="E539" s="154" t="s">
        <v>222</v>
      </c>
      <c r="F539" s="155">
        <v>100</v>
      </c>
    </row>
    <row r="540" spans="1:6" ht="55.2">
      <c r="A540" s="150" t="s">
        <v>641</v>
      </c>
      <c r="B540" s="152">
        <v>10</v>
      </c>
      <c r="C540" s="152">
        <v>6</v>
      </c>
      <c r="D540" s="153" t="s">
        <v>642</v>
      </c>
      <c r="E540" s="154" t="s">
        <v>222</v>
      </c>
      <c r="F540" s="155">
        <v>100</v>
      </c>
    </row>
    <row r="541" spans="1:6" ht="27.6">
      <c r="A541" s="150" t="s">
        <v>238</v>
      </c>
      <c r="B541" s="152">
        <v>10</v>
      </c>
      <c r="C541" s="152">
        <v>6</v>
      </c>
      <c r="D541" s="153" t="s">
        <v>642</v>
      </c>
      <c r="E541" s="154" t="s">
        <v>239</v>
      </c>
      <c r="F541" s="155">
        <v>100</v>
      </c>
    </row>
    <row r="542" spans="1:6" s="161" customFormat="1" ht="13.8">
      <c r="A542" s="157" t="s">
        <v>643</v>
      </c>
      <c r="B542" s="158">
        <v>11</v>
      </c>
      <c r="C542" s="158">
        <v>0</v>
      </c>
      <c r="D542" s="159" t="s">
        <v>222</v>
      </c>
      <c r="E542" s="160" t="s">
        <v>222</v>
      </c>
      <c r="F542" s="156">
        <v>1057.4000000000001</v>
      </c>
    </row>
    <row r="543" spans="1:6" s="161" customFormat="1" ht="13.8">
      <c r="A543" s="157" t="s">
        <v>644</v>
      </c>
      <c r="B543" s="158">
        <v>11</v>
      </c>
      <c r="C543" s="158">
        <v>1</v>
      </c>
      <c r="D543" s="159" t="s">
        <v>222</v>
      </c>
      <c r="E543" s="160" t="s">
        <v>222</v>
      </c>
      <c r="F543" s="156">
        <v>1057.4000000000001</v>
      </c>
    </row>
    <row r="544" spans="1:6" ht="13.8">
      <c r="A544" s="150" t="s">
        <v>645</v>
      </c>
      <c r="B544" s="152">
        <v>11</v>
      </c>
      <c r="C544" s="152">
        <v>1</v>
      </c>
      <c r="D544" s="153" t="s">
        <v>646</v>
      </c>
      <c r="E544" s="154" t="s">
        <v>222</v>
      </c>
      <c r="F544" s="155">
        <v>58.5</v>
      </c>
    </row>
    <row r="545" spans="1:6" ht="13.8">
      <c r="A545" s="150" t="s">
        <v>647</v>
      </c>
      <c r="B545" s="152">
        <v>11</v>
      </c>
      <c r="C545" s="152">
        <v>1</v>
      </c>
      <c r="D545" s="153" t="s">
        <v>648</v>
      </c>
      <c r="E545" s="154" t="s">
        <v>222</v>
      </c>
      <c r="F545" s="155">
        <v>58.5</v>
      </c>
    </row>
    <row r="546" spans="1:6" ht="41.4">
      <c r="A546" s="150" t="s">
        <v>649</v>
      </c>
      <c r="B546" s="152">
        <v>11</v>
      </c>
      <c r="C546" s="152">
        <v>1</v>
      </c>
      <c r="D546" s="153" t="s">
        <v>650</v>
      </c>
      <c r="E546" s="154" t="s">
        <v>222</v>
      </c>
      <c r="F546" s="155">
        <v>58.5</v>
      </c>
    </row>
    <row r="547" spans="1:6" ht="27.6">
      <c r="A547" s="150" t="s">
        <v>238</v>
      </c>
      <c r="B547" s="152">
        <v>11</v>
      </c>
      <c r="C547" s="152">
        <v>1</v>
      </c>
      <c r="D547" s="153" t="s">
        <v>650</v>
      </c>
      <c r="E547" s="154" t="s">
        <v>239</v>
      </c>
      <c r="F547" s="155">
        <v>58.5</v>
      </c>
    </row>
    <row r="548" spans="1:6" ht="41.4">
      <c r="A548" s="150" t="s">
        <v>651</v>
      </c>
      <c r="B548" s="152">
        <v>11</v>
      </c>
      <c r="C548" s="152">
        <v>1</v>
      </c>
      <c r="D548" s="153" t="s">
        <v>652</v>
      </c>
      <c r="E548" s="154" t="s">
        <v>222</v>
      </c>
      <c r="F548" s="155">
        <v>948.6</v>
      </c>
    </row>
    <row r="549" spans="1:6" ht="41.4">
      <c r="A549" s="150" t="s">
        <v>653</v>
      </c>
      <c r="B549" s="152">
        <v>11</v>
      </c>
      <c r="C549" s="152">
        <v>1</v>
      </c>
      <c r="D549" s="153" t="s">
        <v>654</v>
      </c>
      <c r="E549" s="154" t="s">
        <v>222</v>
      </c>
      <c r="F549" s="155">
        <v>948.6</v>
      </c>
    </row>
    <row r="550" spans="1:6" ht="69">
      <c r="A550" s="150" t="s">
        <v>655</v>
      </c>
      <c r="B550" s="152">
        <v>11</v>
      </c>
      <c r="C550" s="152">
        <v>1</v>
      </c>
      <c r="D550" s="153" t="s">
        <v>656</v>
      </c>
      <c r="E550" s="154" t="s">
        <v>222</v>
      </c>
      <c r="F550" s="155">
        <v>550</v>
      </c>
    </row>
    <row r="551" spans="1:6" ht="27.6">
      <c r="A551" s="150" t="s">
        <v>238</v>
      </c>
      <c r="B551" s="152">
        <v>11</v>
      </c>
      <c r="C551" s="152">
        <v>1</v>
      </c>
      <c r="D551" s="153" t="s">
        <v>656</v>
      </c>
      <c r="E551" s="154" t="s">
        <v>239</v>
      </c>
      <c r="F551" s="155">
        <v>550</v>
      </c>
    </row>
    <row r="552" spans="1:6" ht="27.6">
      <c r="A552" s="150" t="s">
        <v>657</v>
      </c>
      <c r="B552" s="152">
        <v>11</v>
      </c>
      <c r="C552" s="152">
        <v>1</v>
      </c>
      <c r="D552" s="153" t="s">
        <v>658</v>
      </c>
      <c r="E552" s="154" t="s">
        <v>222</v>
      </c>
      <c r="F552" s="155">
        <v>75</v>
      </c>
    </row>
    <row r="553" spans="1:6" ht="27.6">
      <c r="A553" s="150" t="s">
        <v>238</v>
      </c>
      <c r="B553" s="152">
        <v>11</v>
      </c>
      <c r="C553" s="152">
        <v>1</v>
      </c>
      <c r="D553" s="153" t="s">
        <v>658</v>
      </c>
      <c r="E553" s="154" t="s">
        <v>239</v>
      </c>
      <c r="F553" s="155">
        <v>75</v>
      </c>
    </row>
    <row r="554" spans="1:6" ht="27.6">
      <c r="A554" s="150" t="s">
        <v>659</v>
      </c>
      <c r="B554" s="152">
        <v>11</v>
      </c>
      <c r="C554" s="152">
        <v>1</v>
      </c>
      <c r="D554" s="153" t="s">
        <v>660</v>
      </c>
      <c r="E554" s="154" t="s">
        <v>222</v>
      </c>
      <c r="F554" s="155">
        <v>277.2</v>
      </c>
    </row>
    <row r="555" spans="1:6" ht="27.6">
      <c r="A555" s="150" t="s">
        <v>238</v>
      </c>
      <c r="B555" s="152">
        <v>11</v>
      </c>
      <c r="C555" s="152">
        <v>1</v>
      </c>
      <c r="D555" s="153" t="s">
        <v>660</v>
      </c>
      <c r="E555" s="154" t="s">
        <v>239</v>
      </c>
      <c r="F555" s="155">
        <v>277.2</v>
      </c>
    </row>
    <row r="556" spans="1:6" ht="27.6">
      <c r="A556" s="150" t="s">
        <v>661</v>
      </c>
      <c r="B556" s="152">
        <v>11</v>
      </c>
      <c r="C556" s="152">
        <v>1</v>
      </c>
      <c r="D556" s="153" t="s">
        <v>662</v>
      </c>
      <c r="E556" s="154" t="s">
        <v>222</v>
      </c>
      <c r="F556" s="155">
        <v>46.4</v>
      </c>
    </row>
    <row r="557" spans="1:6" ht="27.6">
      <c r="A557" s="150" t="s">
        <v>238</v>
      </c>
      <c r="B557" s="152">
        <v>11</v>
      </c>
      <c r="C557" s="152">
        <v>1</v>
      </c>
      <c r="D557" s="153" t="s">
        <v>662</v>
      </c>
      <c r="E557" s="154" t="s">
        <v>239</v>
      </c>
      <c r="F557" s="155">
        <v>46.4</v>
      </c>
    </row>
    <row r="558" spans="1:6" ht="41.4">
      <c r="A558" s="150" t="s">
        <v>663</v>
      </c>
      <c r="B558" s="152">
        <v>11</v>
      </c>
      <c r="C558" s="152">
        <v>1</v>
      </c>
      <c r="D558" s="153" t="s">
        <v>664</v>
      </c>
      <c r="E558" s="154" t="s">
        <v>222</v>
      </c>
      <c r="F558" s="155">
        <v>50.3</v>
      </c>
    </row>
    <row r="559" spans="1:6" ht="13.8">
      <c r="A559" s="150" t="s">
        <v>665</v>
      </c>
      <c r="B559" s="152">
        <v>11</v>
      </c>
      <c r="C559" s="152">
        <v>1</v>
      </c>
      <c r="D559" s="153" t="s">
        <v>666</v>
      </c>
      <c r="E559" s="154" t="s">
        <v>222</v>
      </c>
      <c r="F559" s="155">
        <v>50.3</v>
      </c>
    </row>
    <row r="560" spans="1:6" ht="55.2">
      <c r="A560" s="150" t="s">
        <v>667</v>
      </c>
      <c r="B560" s="152">
        <v>11</v>
      </c>
      <c r="C560" s="152">
        <v>1</v>
      </c>
      <c r="D560" s="153" t="s">
        <v>668</v>
      </c>
      <c r="E560" s="154" t="s">
        <v>222</v>
      </c>
      <c r="F560" s="155">
        <v>0</v>
      </c>
    </row>
    <row r="561" spans="1:6" ht="27.6">
      <c r="A561" s="150" t="s">
        <v>384</v>
      </c>
      <c r="B561" s="152">
        <v>11</v>
      </c>
      <c r="C561" s="152">
        <v>1</v>
      </c>
      <c r="D561" s="153" t="s">
        <v>668</v>
      </c>
      <c r="E561" s="154" t="s">
        <v>385</v>
      </c>
      <c r="F561" s="155">
        <v>0</v>
      </c>
    </row>
    <row r="562" spans="1:6" ht="13.8">
      <c r="A562" s="150" t="s">
        <v>669</v>
      </c>
      <c r="B562" s="152">
        <v>11</v>
      </c>
      <c r="C562" s="152">
        <v>1</v>
      </c>
      <c r="D562" s="153" t="s">
        <v>670</v>
      </c>
      <c r="E562" s="154" t="s">
        <v>222</v>
      </c>
      <c r="F562" s="155">
        <v>50.3</v>
      </c>
    </row>
    <row r="563" spans="1:6" ht="27.6">
      <c r="A563" s="150" t="s">
        <v>238</v>
      </c>
      <c r="B563" s="152">
        <v>11</v>
      </c>
      <c r="C563" s="152">
        <v>1</v>
      </c>
      <c r="D563" s="153" t="s">
        <v>670</v>
      </c>
      <c r="E563" s="154" t="s">
        <v>239</v>
      </c>
      <c r="F563" s="155">
        <v>50.3</v>
      </c>
    </row>
    <row r="564" spans="1:6" s="161" customFormat="1" ht="13.8">
      <c r="A564" s="157" t="s">
        <v>671</v>
      </c>
      <c r="B564" s="158">
        <v>12</v>
      </c>
      <c r="C564" s="158">
        <v>0</v>
      </c>
      <c r="D564" s="159" t="s">
        <v>222</v>
      </c>
      <c r="E564" s="160" t="s">
        <v>222</v>
      </c>
      <c r="F564" s="156">
        <v>2500</v>
      </c>
    </row>
    <row r="565" spans="1:6" s="161" customFormat="1" ht="13.8">
      <c r="A565" s="157" t="s">
        <v>672</v>
      </c>
      <c r="B565" s="158">
        <v>12</v>
      </c>
      <c r="C565" s="158">
        <v>2</v>
      </c>
      <c r="D565" s="159" t="s">
        <v>222</v>
      </c>
      <c r="E565" s="160" t="s">
        <v>222</v>
      </c>
      <c r="F565" s="156">
        <v>2500</v>
      </c>
    </row>
    <row r="566" spans="1:6" ht="27.6">
      <c r="A566" s="150" t="s">
        <v>673</v>
      </c>
      <c r="B566" s="152">
        <v>12</v>
      </c>
      <c r="C566" s="152">
        <v>2</v>
      </c>
      <c r="D566" s="153" t="s">
        <v>674</v>
      </c>
      <c r="E566" s="154" t="s">
        <v>222</v>
      </c>
      <c r="F566" s="155">
        <v>2500</v>
      </c>
    </row>
    <row r="567" spans="1:6" ht="27.6">
      <c r="A567" s="150" t="s">
        <v>675</v>
      </c>
      <c r="B567" s="152">
        <v>12</v>
      </c>
      <c r="C567" s="152">
        <v>2</v>
      </c>
      <c r="D567" s="153" t="s">
        <v>676</v>
      </c>
      <c r="E567" s="154" t="s">
        <v>222</v>
      </c>
      <c r="F567" s="155">
        <v>2500</v>
      </c>
    </row>
    <row r="568" spans="1:6" ht="13.8">
      <c r="A568" s="150" t="s">
        <v>245</v>
      </c>
      <c r="B568" s="152">
        <v>12</v>
      </c>
      <c r="C568" s="152">
        <v>2</v>
      </c>
      <c r="D568" s="153" t="s">
        <v>676</v>
      </c>
      <c r="E568" s="154" t="s">
        <v>246</v>
      </c>
      <c r="F568" s="155">
        <v>2500</v>
      </c>
    </row>
    <row r="569" spans="1:6" s="161" customFormat="1" ht="27.6">
      <c r="A569" s="157" t="s">
        <v>677</v>
      </c>
      <c r="B569" s="158">
        <v>13</v>
      </c>
      <c r="C569" s="158">
        <v>0</v>
      </c>
      <c r="D569" s="159" t="s">
        <v>222</v>
      </c>
      <c r="E569" s="160" t="s">
        <v>222</v>
      </c>
      <c r="F569" s="156">
        <v>1973.7</v>
      </c>
    </row>
    <row r="570" spans="1:6" s="161" customFormat="1" ht="27.6">
      <c r="A570" s="157" t="s">
        <v>678</v>
      </c>
      <c r="B570" s="158">
        <v>13</v>
      </c>
      <c r="C570" s="158">
        <v>1</v>
      </c>
      <c r="D570" s="159" t="s">
        <v>222</v>
      </c>
      <c r="E570" s="160" t="s">
        <v>222</v>
      </c>
      <c r="F570" s="156">
        <v>1973.7</v>
      </c>
    </row>
    <row r="571" spans="1:6" ht="41.4">
      <c r="A571" s="150" t="s">
        <v>266</v>
      </c>
      <c r="B571" s="152">
        <v>13</v>
      </c>
      <c r="C571" s="152">
        <v>1</v>
      </c>
      <c r="D571" s="153" t="s">
        <v>267</v>
      </c>
      <c r="E571" s="154" t="s">
        <v>222</v>
      </c>
      <c r="F571" s="155">
        <v>1973.7</v>
      </c>
    </row>
    <row r="572" spans="1:6" ht="27.6">
      <c r="A572" s="150" t="s">
        <v>268</v>
      </c>
      <c r="B572" s="152">
        <v>13</v>
      </c>
      <c r="C572" s="152">
        <v>1</v>
      </c>
      <c r="D572" s="153" t="s">
        <v>269</v>
      </c>
      <c r="E572" s="154" t="s">
        <v>222</v>
      </c>
      <c r="F572" s="155">
        <v>1973.7</v>
      </c>
    </row>
    <row r="573" spans="1:6" ht="13.8">
      <c r="A573" s="150" t="s">
        <v>679</v>
      </c>
      <c r="B573" s="152">
        <v>13</v>
      </c>
      <c r="C573" s="152">
        <v>1</v>
      </c>
      <c r="D573" s="153" t="s">
        <v>680</v>
      </c>
      <c r="E573" s="154" t="s">
        <v>222</v>
      </c>
      <c r="F573" s="155">
        <v>1973.7</v>
      </c>
    </row>
    <row r="574" spans="1:6" ht="13.8">
      <c r="A574" s="150" t="s">
        <v>681</v>
      </c>
      <c r="B574" s="152">
        <v>13</v>
      </c>
      <c r="C574" s="152">
        <v>1</v>
      </c>
      <c r="D574" s="153" t="s">
        <v>680</v>
      </c>
      <c r="E574" s="154" t="s">
        <v>682</v>
      </c>
      <c r="F574" s="155">
        <v>1973.7</v>
      </c>
    </row>
    <row r="575" spans="1:6" s="161" customFormat="1" ht="41.4">
      <c r="A575" s="157" t="s">
        <v>683</v>
      </c>
      <c r="B575" s="158">
        <v>14</v>
      </c>
      <c r="C575" s="158">
        <v>0</v>
      </c>
      <c r="D575" s="159" t="s">
        <v>222</v>
      </c>
      <c r="E575" s="160" t="s">
        <v>222</v>
      </c>
      <c r="F575" s="156">
        <v>70883.199999999997</v>
      </c>
    </row>
    <row r="576" spans="1:6" s="161" customFormat="1" ht="41.4">
      <c r="A576" s="157" t="s">
        <v>684</v>
      </c>
      <c r="B576" s="158">
        <v>14</v>
      </c>
      <c r="C576" s="158">
        <v>1</v>
      </c>
      <c r="D576" s="159" t="s">
        <v>222</v>
      </c>
      <c r="E576" s="160" t="s">
        <v>222</v>
      </c>
      <c r="F576" s="156">
        <v>62883.199999999997</v>
      </c>
    </row>
    <row r="577" spans="1:6" ht="41.4">
      <c r="A577" s="150" t="s">
        <v>266</v>
      </c>
      <c r="B577" s="152">
        <v>14</v>
      </c>
      <c r="C577" s="152">
        <v>1</v>
      </c>
      <c r="D577" s="153" t="s">
        <v>267</v>
      </c>
      <c r="E577" s="154" t="s">
        <v>222</v>
      </c>
      <c r="F577" s="155">
        <v>62883.199999999997</v>
      </c>
    </row>
    <row r="578" spans="1:6" ht="27.6">
      <c r="A578" s="150" t="s">
        <v>268</v>
      </c>
      <c r="B578" s="152">
        <v>14</v>
      </c>
      <c r="C578" s="152">
        <v>1</v>
      </c>
      <c r="D578" s="153" t="s">
        <v>269</v>
      </c>
      <c r="E578" s="154" t="s">
        <v>222</v>
      </c>
      <c r="F578" s="155">
        <v>62883.199999999997</v>
      </c>
    </row>
    <row r="579" spans="1:6" ht="27.6">
      <c r="A579" s="150" t="s">
        <v>685</v>
      </c>
      <c r="B579" s="152">
        <v>14</v>
      </c>
      <c r="C579" s="152">
        <v>1</v>
      </c>
      <c r="D579" s="153" t="s">
        <v>686</v>
      </c>
      <c r="E579" s="154" t="s">
        <v>222</v>
      </c>
      <c r="F579" s="155">
        <v>59031.6</v>
      </c>
    </row>
    <row r="580" spans="1:6" ht="13.8">
      <c r="A580" s="150" t="s">
        <v>687</v>
      </c>
      <c r="B580" s="152">
        <v>14</v>
      </c>
      <c r="C580" s="152">
        <v>1</v>
      </c>
      <c r="D580" s="153" t="s">
        <v>686</v>
      </c>
      <c r="E580" s="154" t="s">
        <v>688</v>
      </c>
      <c r="F580" s="155">
        <v>59031.6</v>
      </c>
    </row>
    <row r="581" spans="1:6" ht="41.4">
      <c r="A581" s="150" t="s">
        <v>689</v>
      </c>
      <c r="B581" s="152">
        <v>14</v>
      </c>
      <c r="C581" s="152">
        <v>1</v>
      </c>
      <c r="D581" s="153" t="s">
        <v>690</v>
      </c>
      <c r="E581" s="154" t="s">
        <v>222</v>
      </c>
      <c r="F581" s="155">
        <v>3851.6</v>
      </c>
    </row>
    <row r="582" spans="1:6" ht="13.8">
      <c r="A582" s="150" t="s">
        <v>687</v>
      </c>
      <c r="B582" s="152">
        <v>14</v>
      </c>
      <c r="C582" s="152">
        <v>1</v>
      </c>
      <c r="D582" s="153" t="s">
        <v>690</v>
      </c>
      <c r="E582" s="154" t="s">
        <v>688</v>
      </c>
      <c r="F582" s="155">
        <v>3851.6</v>
      </c>
    </row>
    <row r="583" spans="1:6" s="161" customFormat="1" ht="13.8">
      <c r="A583" s="157" t="s">
        <v>691</v>
      </c>
      <c r="B583" s="158">
        <v>14</v>
      </c>
      <c r="C583" s="158">
        <v>3</v>
      </c>
      <c r="D583" s="159" t="s">
        <v>222</v>
      </c>
      <c r="E583" s="160" t="s">
        <v>222</v>
      </c>
      <c r="F583" s="156">
        <v>8000</v>
      </c>
    </row>
    <row r="584" spans="1:6" ht="41.4">
      <c r="A584" s="150" t="s">
        <v>266</v>
      </c>
      <c r="B584" s="152">
        <v>14</v>
      </c>
      <c r="C584" s="152">
        <v>3</v>
      </c>
      <c r="D584" s="153" t="s">
        <v>267</v>
      </c>
      <c r="E584" s="154" t="s">
        <v>222</v>
      </c>
      <c r="F584" s="155">
        <v>8000</v>
      </c>
    </row>
    <row r="585" spans="1:6" ht="27.6">
      <c r="A585" s="150" t="s">
        <v>268</v>
      </c>
      <c r="B585" s="152">
        <v>14</v>
      </c>
      <c r="C585" s="152">
        <v>3</v>
      </c>
      <c r="D585" s="153" t="s">
        <v>269</v>
      </c>
      <c r="E585" s="154" t="s">
        <v>222</v>
      </c>
      <c r="F585" s="155">
        <v>8000</v>
      </c>
    </row>
    <row r="586" spans="1:6" ht="55.2">
      <c r="A586" s="150" t="s">
        <v>692</v>
      </c>
      <c r="B586" s="152">
        <v>14</v>
      </c>
      <c r="C586" s="152">
        <v>3</v>
      </c>
      <c r="D586" s="153" t="s">
        <v>693</v>
      </c>
      <c r="E586" s="154" t="s">
        <v>222</v>
      </c>
      <c r="F586" s="155">
        <v>8000</v>
      </c>
    </row>
    <row r="587" spans="1:6" ht="13.8">
      <c r="A587" s="150" t="s">
        <v>687</v>
      </c>
      <c r="B587" s="152">
        <v>14</v>
      </c>
      <c r="C587" s="152">
        <v>3</v>
      </c>
      <c r="D587" s="153" t="s">
        <v>693</v>
      </c>
      <c r="E587" s="154" t="s">
        <v>688</v>
      </c>
      <c r="F587" s="155">
        <v>8000</v>
      </c>
    </row>
    <row r="588" spans="1:6" ht="13.8">
      <c r="A588" s="228" t="s">
        <v>722</v>
      </c>
      <c r="B588" s="229"/>
      <c r="C588" s="229"/>
      <c r="D588" s="229"/>
      <c r="E588" s="230"/>
      <c r="F588" s="156">
        <v>902902.5</v>
      </c>
    </row>
    <row r="589" spans="1:6" ht="25.5" customHeight="1">
      <c r="A589" s="149"/>
      <c r="B589" s="149"/>
      <c r="C589" s="149"/>
      <c r="D589" s="149"/>
      <c r="E589" s="146"/>
      <c r="F589" s="146"/>
    </row>
    <row r="590" spans="1:6" ht="13.2" customHeight="1">
      <c r="A590" s="146"/>
      <c r="B590" s="146"/>
      <c r="C590" s="146"/>
      <c r="D590" s="146"/>
      <c r="E590" s="146"/>
      <c r="F590" s="146"/>
    </row>
    <row r="592" spans="1:6" s="162" customFormat="1" ht="15.6">
      <c r="A592" s="162" t="s">
        <v>1</v>
      </c>
      <c r="B592" s="163"/>
      <c r="C592" s="163"/>
      <c r="D592" s="163"/>
      <c r="E592" s="222" t="s">
        <v>2</v>
      </c>
      <c r="F592" s="222"/>
    </row>
  </sheetData>
  <mergeCells count="6">
    <mergeCell ref="E592:F592"/>
    <mergeCell ref="A19:A20"/>
    <mergeCell ref="B19:E19"/>
    <mergeCell ref="F19:F20"/>
    <mergeCell ref="A17:F17"/>
    <mergeCell ref="A588:E588"/>
  </mergeCells>
  <pageMargins left="0.78740157480314965" right="0.39370078740157483" top="0.78740157480314965" bottom="0.78740157480314965" header="0.51181102362204722" footer="0.51181102362204722"/>
  <pageSetup paperSize="9" scale="71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topLeftCell="A4" workbookViewId="0">
      <selection activeCell="A16" sqref="A16"/>
    </sheetView>
  </sheetViews>
  <sheetFormatPr defaultColWidth="9.33203125" defaultRowHeight="13.2"/>
  <cols>
    <col min="1" max="1" width="74.6640625" style="108" customWidth="1"/>
    <col min="2" max="2" width="7.6640625" style="108" customWidth="1"/>
    <col min="3" max="4" width="11.33203125" style="108" customWidth="1"/>
    <col min="5" max="233" width="9.109375" style="108" customWidth="1"/>
    <col min="234" max="16384" width="9.33203125" style="108"/>
  </cols>
  <sheetData>
    <row r="1" ht="15.6" customHeight="1"/>
    <row r="9" ht="15.6" customHeight="1"/>
    <row r="19" spans="1:6" ht="44.4" customHeight="1">
      <c r="A19" s="231" t="s">
        <v>731</v>
      </c>
      <c r="B19" s="231"/>
      <c r="C19" s="231"/>
      <c r="D19" s="231"/>
    </row>
    <row r="20" spans="1:6" ht="16.5" customHeight="1">
      <c r="A20" s="146"/>
      <c r="B20" s="146"/>
      <c r="C20" s="146"/>
      <c r="D20" s="146"/>
    </row>
    <row r="21" spans="1:6" ht="18.600000000000001" customHeight="1">
      <c r="A21" s="223" t="s">
        <v>723</v>
      </c>
      <c r="B21" s="223" t="s">
        <v>724</v>
      </c>
      <c r="C21" s="223"/>
      <c r="D21" s="223" t="s">
        <v>725</v>
      </c>
      <c r="E21" s="142"/>
      <c r="F21" s="143"/>
    </row>
    <row r="22" spans="1:6" ht="30.6" customHeight="1">
      <c r="A22" s="223"/>
      <c r="B22" s="151" t="s">
        <v>726</v>
      </c>
      <c r="C22" s="151" t="s">
        <v>727</v>
      </c>
      <c r="D22" s="223"/>
      <c r="E22" s="144"/>
      <c r="F22" s="143"/>
    </row>
    <row r="23" spans="1:6" ht="12.75" customHeight="1">
      <c r="A23" s="148">
        <v>1</v>
      </c>
      <c r="B23" s="148">
        <v>2</v>
      </c>
      <c r="C23" s="148">
        <v>3</v>
      </c>
      <c r="D23" s="148">
        <v>4</v>
      </c>
      <c r="E23" s="145"/>
      <c r="F23" s="145"/>
    </row>
    <row r="24" spans="1:6" s="164" customFormat="1" ht="13.8">
      <c r="A24" s="157" t="s">
        <v>221</v>
      </c>
      <c r="B24" s="158">
        <v>1</v>
      </c>
      <c r="C24" s="158">
        <v>0</v>
      </c>
      <c r="D24" s="156">
        <v>86532.6</v>
      </c>
    </row>
    <row r="25" spans="1:6" ht="27.6">
      <c r="A25" s="150" t="s">
        <v>223</v>
      </c>
      <c r="B25" s="152">
        <v>1</v>
      </c>
      <c r="C25" s="152">
        <v>2</v>
      </c>
      <c r="D25" s="155">
        <v>2476.6</v>
      </c>
    </row>
    <row r="26" spans="1:6" ht="41.4">
      <c r="A26" s="150" t="s">
        <v>234</v>
      </c>
      <c r="B26" s="152">
        <v>1</v>
      </c>
      <c r="C26" s="152">
        <v>3</v>
      </c>
      <c r="D26" s="155">
        <v>1412.2</v>
      </c>
    </row>
    <row r="27" spans="1:6" ht="41.4">
      <c r="A27" s="150" t="s">
        <v>244</v>
      </c>
      <c r="B27" s="152">
        <v>1</v>
      </c>
      <c r="C27" s="152">
        <v>4</v>
      </c>
      <c r="D27" s="155">
        <v>32298.799999999999</v>
      </c>
    </row>
    <row r="28" spans="1:6" ht="13.8">
      <c r="A28" s="150" t="s">
        <v>254</v>
      </c>
      <c r="B28" s="152">
        <v>1</v>
      </c>
      <c r="C28" s="152">
        <v>5</v>
      </c>
      <c r="D28" s="155">
        <v>3.8</v>
      </c>
    </row>
    <row r="29" spans="1:6" ht="27.6">
      <c r="A29" s="150" t="s">
        <v>259</v>
      </c>
      <c r="B29" s="152">
        <v>1</v>
      </c>
      <c r="C29" s="152">
        <v>6</v>
      </c>
      <c r="D29" s="155">
        <v>11266.1</v>
      </c>
    </row>
    <row r="30" spans="1:6" ht="13.8">
      <c r="A30" s="150" t="s">
        <v>274</v>
      </c>
      <c r="B30" s="152">
        <v>1</v>
      </c>
      <c r="C30" s="152">
        <v>11</v>
      </c>
      <c r="D30" s="155">
        <v>300</v>
      </c>
    </row>
    <row r="31" spans="1:6" ht="13.8">
      <c r="A31" s="150" t="s">
        <v>280</v>
      </c>
      <c r="B31" s="152">
        <v>1</v>
      </c>
      <c r="C31" s="152">
        <v>13</v>
      </c>
      <c r="D31" s="155">
        <v>38775.1</v>
      </c>
    </row>
    <row r="32" spans="1:6" s="164" customFormat="1" ht="13.8">
      <c r="A32" s="157" t="s">
        <v>345</v>
      </c>
      <c r="B32" s="158">
        <v>4</v>
      </c>
      <c r="C32" s="158">
        <v>0</v>
      </c>
      <c r="D32" s="156">
        <v>10871.4</v>
      </c>
    </row>
    <row r="33" spans="1:4" ht="13.8">
      <c r="A33" s="150" t="s">
        <v>346</v>
      </c>
      <c r="B33" s="152">
        <v>4</v>
      </c>
      <c r="C33" s="152">
        <v>5</v>
      </c>
      <c r="D33" s="155">
        <v>603.70000000000005</v>
      </c>
    </row>
    <row r="34" spans="1:4" ht="13.8">
      <c r="A34" s="150" t="s">
        <v>349</v>
      </c>
      <c r="B34" s="152">
        <v>4</v>
      </c>
      <c r="C34" s="152">
        <v>9</v>
      </c>
      <c r="D34" s="155">
        <v>9487.2999999999993</v>
      </c>
    </row>
    <row r="35" spans="1:4" ht="13.8">
      <c r="A35" s="150" t="s">
        <v>358</v>
      </c>
      <c r="B35" s="152">
        <v>4</v>
      </c>
      <c r="C35" s="152">
        <v>12</v>
      </c>
      <c r="D35" s="155">
        <v>780.4</v>
      </c>
    </row>
    <row r="36" spans="1:4" s="164" customFormat="1" ht="13.8">
      <c r="A36" s="157" t="s">
        <v>367</v>
      </c>
      <c r="B36" s="158">
        <v>5</v>
      </c>
      <c r="C36" s="158">
        <v>0</v>
      </c>
      <c r="D36" s="156">
        <v>5613.6</v>
      </c>
    </row>
    <row r="37" spans="1:4" ht="13.8">
      <c r="A37" s="150" t="s">
        <v>368</v>
      </c>
      <c r="B37" s="152">
        <v>5</v>
      </c>
      <c r="C37" s="152">
        <v>1</v>
      </c>
      <c r="D37" s="155">
        <v>224.9</v>
      </c>
    </row>
    <row r="38" spans="1:4" ht="13.8">
      <c r="A38" s="150" t="s">
        <v>375</v>
      </c>
      <c r="B38" s="152">
        <v>5</v>
      </c>
      <c r="C38" s="152">
        <v>5</v>
      </c>
      <c r="D38" s="155">
        <v>5388.7</v>
      </c>
    </row>
    <row r="39" spans="1:4" s="164" customFormat="1" ht="13.8">
      <c r="A39" s="157" t="s">
        <v>376</v>
      </c>
      <c r="B39" s="158">
        <v>6</v>
      </c>
      <c r="C39" s="158">
        <v>0</v>
      </c>
      <c r="D39" s="156">
        <v>58715.3</v>
      </c>
    </row>
    <row r="40" spans="1:4" ht="13.8">
      <c r="A40" s="150" t="s">
        <v>377</v>
      </c>
      <c r="B40" s="152">
        <v>6</v>
      </c>
      <c r="C40" s="152">
        <v>5</v>
      </c>
      <c r="D40" s="155">
        <v>58715.3</v>
      </c>
    </row>
    <row r="41" spans="1:4" s="164" customFormat="1" ht="13.8">
      <c r="A41" s="157" t="s">
        <v>388</v>
      </c>
      <c r="B41" s="158">
        <v>7</v>
      </c>
      <c r="C41" s="158">
        <v>0</v>
      </c>
      <c r="D41" s="156">
        <v>606474</v>
      </c>
    </row>
    <row r="42" spans="1:4" ht="13.8">
      <c r="A42" s="150" t="s">
        <v>389</v>
      </c>
      <c r="B42" s="152">
        <v>7</v>
      </c>
      <c r="C42" s="152">
        <v>1</v>
      </c>
      <c r="D42" s="155">
        <v>149920.20000000001</v>
      </c>
    </row>
    <row r="43" spans="1:4" ht="13.8">
      <c r="A43" s="150" t="s">
        <v>428</v>
      </c>
      <c r="B43" s="152">
        <v>7</v>
      </c>
      <c r="C43" s="152">
        <v>2</v>
      </c>
      <c r="D43" s="155">
        <v>399355.5</v>
      </c>
    </row>
    <row r="44" spans="1:4" ht="13.8">
      <c r="A44" s="150" t="s">
        <v>466</v>
      </c>
      <c r="B44" s="152">
        <v>7</v>
      </c>
      <c r="C44" s="152">
        <v>3</v>
      </c>
      <c r="D44" s="155">
        <v>42747</v>
      </c>
    </row>
    <row r="45" spans="1:4" ht="13.8">
      <c r="A45" s="150" t="s">
        <v>478</v>
      </c>
      <c r="B45" s="152">
        <v>7</v>
      </c>
      <c r="C45" s="152">
        <v>5</v>
      </c>
      <c r="D45" s="155">
        <v>520.1</v>
      </c>
    </row>
    <row r="46" spans="1:4" ht="13.8">
      <c r="A46" s="150" t="s">
        <v>497</v>
      </c>
      <c r="B46" s="152">
        <v>7</v>
      </c>
      <c r="C46" s="152">
        <v>7</v>
      </c>
      <c r="D46" s="155">
        <v>3517.8</v>
      </c>
    </row>
    <row r="47" spans="1:4" ht="13.8">
      <c r="A47" s="150" t="s">
        <v>532</v>
      </c>
      <c r="B47" s="152">
        <v>7</v>
      </c>
      <c r="C47" s="152">
        <v>9</v>
      </c>
      <c r="D47" s="155">
        <v>10413.4</v>
      </c>
    </row>
    <row r="48" spans="1:4" s="164" customFormat="1" ht="13.8">
      <c r="A48" s="157" t="s">
        <v>569</v>
      </c>
      <c r="B48" s="158">
        <v>8</v>
      </c>
      <c r="C48" s="158">
        <v>0</v>
      </c>
      <c r="D48" s="156">
        <v>28121.3</v>
      </c>
    </row>
    <row r="49" spans="1:4" ht="13.8">
      <c r="A49" s="150" t="s">
        <v>570</v>
      </c>
      <c r="B49" s="152">
        <v>8</v>
      </c>
      <c r="C49" s="152">
        <v>1</v>
      </c>
      <c r="D49" s="155">
        <v>26804.2</v>
      </c>
    </row>
    <row r="50" spans="1:4" ht="13.8">
      <c r="A50" s="150" t="s">
        <v>595</v>
      </c>
      <c r="B50" s="152">
        <v>8</v>
      </c>
      <c r="C50" s="152">
        <v>4</v>
      </c>
      <c r="D50" s="155">
        <v>1317.1</v>
      </c>
    </row>
    <row r="51" spans="1:4" s="164" customFormat="1" ht="13.8">
      <c r="A51" s="157" t="s">
        <v>596</v>
      </c>
      <c r="B51" s="158">
        <v>9</v>
      </c>
      <c r="C51" s="158">
        <v>0</v>
      </c>
      <c r="D51" s="156">
        <v>70</v>
      </c>
    </row>
    <row r="52" spans="1:4" ht="13.8">
      <c r="A52" s="150" t="s">
        <v>597</v>
      </c>
      <c r="B52" s="152">
        <v>9</v>
      </c>
      <c r="C52" s="152">
        <v>9</v>
      </c>
      <c r="D52" s="155">
        <v>70</v>
      </c>
    </row>
    <row r="53" spans="1:4" s="164" customFormat="1" ht="13.8">
      <c r="A53" s="157" t="s">
        <v>606</v>
      </c>
      <c r="B53" s="158">
        <v>10</v>
      </c>
      <c r="C53" s="158">
        <v>0</v>
      </c>
      <c r="D53" s="156">
        <v>30090</v>
      </c>
    </row>
    <row r="54" spans="1:4" ht="13.8">
      <c r="A54" s="150" t="s">
        <v>607</v>
      </c>
      <c r="B54" s="152">
        <v>10</v>
      </c>
      <c r="C54" s="152">
        <v>1</v>
      </c>
      <c r="D54" s="155">
        <v>4642.7</v>
      </c>
    </row>
    <row r="55" spans="1:4" ht="13.8">
      <c r="A55" s="150" t="s">
        <v>614</v>
      </c>
      <c r="B55" s="152">
        <v>10</v>
      </c>
      <c r="C55" s="152">
        <v>3</v>
      </c>
      <c r="D55" s="155">
        <v>14370</v>
      </c>
    </row>
    <row r="56" spans="1:4" ht="13.8">
      <c r="A56" s="150" t="s">
        <v>631</v>
      </c>
      <c r="B56" s="152">
        <v>10</v>
      </c>
      <c r="C56" s="152">
        <v>4</v>
      </c>
      <c r="D56" s="155">
        <v>9758.1</v>
      </c>
    </row>
    <row r="57" spans="1:4" ht="13.8">
      <c r="A57" s="150" t="s">
        <v>634</v>
      </c>
      <c r="B57" s="152">
        <v>10</v>
      </c>
      <c r="C57" s="152">
        <v>6</v>
      </c>
      <c r="D57" s="155">
        <v>1319.2</v>
      </c>
    </row>
    <row r="58" spans="1:4" s="164" customFormat="1" ht="13.8">
      <c r="A58" s="157" t="s">
        <v>643</v>
      </c>
      <c r="B58" s="158">
        <v>11</v>
      </c>
      <c r="C58" s="158">
        <v>0</v>
      </c>
      <c r="D58" s="156">
        <v>1057.4000000000001</v>
      </c>
    </row>
    <row r="59" spans="1:4" ht="13.8">
      <c r="A59" s="150" t="s">
        <v>644</v>
      </c>
      <c r="B59" s="152">
        <v>11</v>
      </c>
      <c r="C59" s="152">
        <v>1</v>
      </c>
      <c r="D59" s="155">
        <v>1057.4000000000001</v>
      </c>
    </row>
    <row r="60" spans="1:4" s="164" customFormat="1" ht="13.8">
      <c r="A60" s="157" t="s">
        <v>671</v>
      </c>
      <c r="B60" s="158">
        <v>12</v>
      </c>
      <c r="C60" s="158">
        <v>0</v>
      </c>
      <c r="D60" s="156">
        <v>2500</v>
      </c>
    </row>
    <row r="61" spans="1:4" ht="13.8">
      <c r="A61" s="150" t="s">
        <v>672</v>
      </c>
      <c r="B61" s="152">
        <v>12</v>
      </c>
      <c r="C61" s="152">
        <v>2</v>
      </c>
      <c r="D61" s="155">
        <v>2500</v>
      </c>
    </row>
    <row r="62" spans="1:4" s="164" customFormat="1" ht="27.6">
      <c r="A62" s="157" t="s">
        <v>677</v>
      </c>
      <c r="B62" s="158">
        <v>13</v>
      </c>
      <c r="C62" s="158">
        <v>0</v>
      </c>
      <c r="D62" s="156">
        <v>1973.7</v>
      </c>
    </row>
    <row r="63" spans="1:4" ht="13.8">
      <c r="A63" s="150" t="s">
        <v>678</v>
      </c>
      <c r="B63" s="152">
        <v>13</v>
      </c>
      <c r="C63" s="152">
        <v>1</v>
      </c>
      <c r="D63" s="155">
        <v>1973.7</v>
      </c>
    </row>
    <row r="64" spans="1:4" s="164" customFormat="1" ht="27.6">
      <c r="A64" s="157" t="s">
        <v>683</v>
      </c>
      <c r="B64" s="158">
        <v>14</v>
      </c>
      <c r="C64" s="158">
        <v>0</v>
      </c>
      <c r="D64" s="156">
        <v>70883.199999999997</v>
      </c>
    </row>
    <row r="65" spans="1:4" ht="27.6">
      <c r="A65" s="150" t="s">
        <v>684</v>
      </c>
      <c r="B65" s="152">
        <v>14</v>
      </c>
      <c r="C65" s="152">
        <v>1</v>
      </c>
      <c r="D65" s="155">
        <v>62883.199999999997</v>
      </c>
    </row>
    <row r="66" spans="1:4" ht="13.8">
      <c r="A66" s="150" t="s">
        <v>691</v>
      </c>
      <c r="B66" s="152">
        <v>14</v>
      </c>
      <c r="C66" s="152">
        <v>3</v>
      </c>
      <c r="D66" s="155">
        <v>8000</v>
      </c>
    </row>
    <row r="67" spans="1:4" ht="13.8">
      <c r="A67" s="228" t="s">
        <v>722</v>
      </c>
      <c r="B67" s="229"/>
      <c r="C67" s="230"/>
      <c r="D67" s="156">
        <v>902902.5</v>
      </c>
    </row>
    <row r="68" spans="1:4" ht="25.5" customHeight="1">
      <c r="A68" s="149"/>
      <c r="B68" s="149"/>
      <c r="C68" s="149"/>
      <c r="D68" s="146"/>
    </row>
    <row r="69" spans="1:4" ht="13.2" customHeight="1">
      <c r="A69" s="107"/>
      <c r="B69" s="107"/>
      <c r="C69" s="107"/>
      <c r="D69" s="107"/>
    </row>
    <row r="72" spans="1:4" s="162" customFormat="1" ht="15.6">
      <c r="A72" s="162" t="s">
        <v>1</v>
      </c>
      <c r="B72" s="163"/>
      <c r="C72" s="222" t="s">
        <v>2</v>
      </c>
      <c r="D72" s="222"/>
    </row>
  </sheetData>
  <mergeCells count="6">
    <mergeCell ref="C72:D72"/>
    <mergeCell ref="A21:A22"/>
    <mergeCell ref="D21:D22"/>
    <mergeCell ref="B21:C21"/>
    <mergeCell ref="A19:D19"/>
    <mergeCell ref="A67:C67"/>
  </mergeCells>
  <pageMargins left="0.78740157480314965" right="0.39370078740157483" top="0.78740157480314965" bottom="0.78740157480314965" header="0.51181102362204722" footer="0.51181102362204722"/>
  <pageSetup paperSize="9" scale="79" fitToHeight="0" orientation="portrait" r:id="rId1"/>
  <headerFooter differentFirst="1" alignWithMargins="0">
    <oddHeader>&amp;C&amp;P</oddHeader>
  </headerFooter>
  <rowBreaks count="1" manualBreakCount="1">
    <brk id="55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G675"/>
  <sheetViews>
    <sheetView showGridLines="0" workbookViewId="0">
      <selection activeCell="A374" sqref="A374:XFD374"/>
    </sheetView>
  </sheetViews>
  <sheetFormatPr defaultColWidth="9.33203125" defaultRowHeight="13.2"/>
  <cols>
    <col min="1" max="1" width="56.5546875" style="108" customWidth="1"/>
    <col min="2" max="2" width="6.109375" style="108" customWidth="1"/>
    <col min="3" max="3" width="7.88671875" style="108" customWidth="1"/>
    <col min="4" max="4" width="11.109375" style="108" customWidth="1"/>
    <col min="5" max="5" width="11.88671875" style="108" customWidth="1"/>
    <col min="6" max="6" width="8.44140625" style="108" customWidth="1"/>
    <col min="7" max="7" width="10.6640625" style="108" customWidth="1"/>
    <col min="8" max="236" width="9.109375" style="108" customWidth="1"/>
    <col min="237" max="16384" width="9.33203125" style="108"/>
  </cols>
  <sheetData>
    <row r="16" spans="1:7" ht="40.200000000000003" customHeight="1">
      <c r="A16" s="233" t="s">
        <v>733</v>
      </c>
      <c r="B16" s="233"/>
      <c r="C16" s="233"/>
      <c r="D16" s="233"/>
      <c r="E16" s="233"/>
      <c r="F16" s="233"/>
      <c r="G16" s="233"/>
    </row>
    <row r="17" spans="1:7" ht="16.5" customHeight="1">
      <c r="A17" s="107"/>
      <c r="B17" s="107"/>
      <c r="C17" s="107"/>
      <c r="D17" s="107"/>
      <c r="E17" s="107"/>
      <c r="F17" s="107"/>
      <c r="G17" s="107"/>
    </row>
    <row r="18" spans="1:7" ht="15" customHeight="1">
      <c r="A18" s="223" t="s">
        <v>723</v>
      </c>
      <c r="B18" s="232" t="s">
        <v>724</v>
      </c>
      <c r="C18" s="232"/>
      <c r="D18" s="232"/>
      <c r="E18" s="232"/>
      <c r="F18" s="232"/>
      <c r="G18" s="223" t="s">
        <v>725</v>
      </c>
    </row>
    <row r="19" spans="1:7" ht="53.25" customHeight="1">
      <c r="A19" s="223"/>
      <c r="B19" s="151" t="s">
        <v>732</v>
      </c>
      <c r="C19" s="151" t="s">
        <v>726</v>
      </c>
      <c r="D19" s="151" t="s">
        <v>727</v>
      </c>
      <c r="E19" s="151" t="s">
        <v>728</v>
      </c>
      <c r="F19" s="151" t="s">
        <v>729</v>
      </c>
      <c r="G19" s="223"/>
    </row>
    <row r="20" spans="1:7" ht="12.75" customHeight="1">
      <c r="A20" s="148">
        <v>1</v>
      </c>
      <c r="B20" s="148">
        <v>2</v>
      </c>
      <c r="C20" s="148">
        <v>3</v>
      </c>
      <c r="D20" s="148">
        <v>4</v>
      </c>
      <c r="E20" s="148">
        <v>5</v>
      </c>
      <c r="F20" s="148">
        <v>6</v>
      </c>
      <c r="G20" s="148">
        <v>7</v>
      </c>
    </row>
    <row r="21" spans="1:7" s="164" customFormat="1" ht="27.6">
      <c r="A21" s="157" t="s">
        <v>701</v>
      </c>
      <c r="B21" s="167">
        <v>904</v>
      </c>
      <c r="C21" s="158">
        <v>0</v>
      </c>
      <c r="D21" s="158">
        <v>0</v>
      </c>
      <c r="E21" s="159" t="s">
        <v>222</v>
      </c>
      <c r="F21" s="160" t="s">
        <v>222</v>
      </c>
      <c r="G21" s="156">
        <v>33850.199999999997</v>
      </c>
    </row>
    <row r="22" spans="1:7" s="164" customFormat="1" ht="13.8">
      <c r="A22" s="157" t="s">
        <v>388</v>
      </c>
      <c r="B22" s="167">
        <v>904</v>
      </c>
      <c r="C22" s="158">
        <v>7</v>
      </c>
      <c r="D22" s="158">
        <v>0</v>
      </c>
      <c r="E22" s="159" t="s">
        <v>222</v>
      </c>
      <c r="F22" s="160" t="s">
        <v>222</v>
      </c>
      <c r="G22" s="156">
        <v>6228.9</v>
      </c>
    </row>
    <row r="23" spans="1:7" s="164" customFormat="1" ht="13.8">
      <c r="A23" s="157" t="s">
        <v>466</v>
      </c>
      <c r="B23" s="167">
        <v>904</v>
      </c>
      <c r="C23" s="158">
        <v>7</v>
      </c>
      <c r="D23" s="158">
        <v>3</v>
      </c>
      <c r="E23" s="159" t="s">
        <v>222</v>
      </c>
      <c r="F23" s="160" t="s">
        <v>222</v>
      </c>
      <c r="G23" s="156">
        <v>6188.9</v>
      </c>
    </row>
    <row r="24" spans="1:7" ht="13.8">
      <c r="A24" s="150" t="s">
        <v>467</v>
      </c>
      <c r="B24" s="166">
        <v>904</v>
      </c>
      <c r="C24" s="152">
        <v>7</v>
      </c>
      <c r="D24" s="152">
        <v>3</v>
      </c>
      <c r="E24" s="153" t="s">
        <v>468</v>
      </c>
      <c r="F24" s="154" t="s">
        <v>222</v>
      </c>
      <c r="G24" s="155">
        <v>6154.5</v>
      </c>
    </row>
    <row r="25" spans="1:7" ht="27.6">
      <c r="A25" s="150" t="s">
        <v>301</v>
      </c>
      <c r="B25" s="166">
        <v>904</v>
      </c>
      <c r="C25" s="152">
        <v>7</v>
      </c>
      <c r="D25" s="152">
        <v>3</v>
      </c>
      <c r="E25" s="153" t="s">
        <v>469</v>
      </c>
      <c r="F25" s="154" t="s">
        <v>222</v>
      </c>
      <c r="G25" s="155">
        <v>4354.5</v>
      </c>
    </row>
    <row r="26" spans="1:7" ht="55.2">
      <c r="A26" s="150" t="s">
        <v>230</v>
      </c>
      <c r="B26" s="166">
        <v>904</v>
      </c>
      <c r="C26" s="152">
        <v>7</v>
      </c>
      <c r="D26" s="152">
        <v>3</v>
      </c>
      <c r="E26" s="153" t="s">
        <v>469</v>
      </c>
      <c r="F26" s="154" t="s">
        <v>231</v>
      </c>
      <c r="G26" s="155">
        <v>3853</v>
      </c>
    </row>
    <row r="27" spans="1:7" ht="27.6">
      <c r="A27" s="150" t="s">
        <v>238</v>
      </c>
      <c r="B27" s="166">
        <v>904</v>
      </c>
      <c r="C27" s="152">
        <v>7</v>
      </c>
      <c r="D27" s="152">
        <v>3</v>
      </c>
      <c r="E27" s="153" t="s">
        <v>469</v>
      </c>
      <c r="F27" s="154" t="s">
        <v>239</v>
      </c>
      <c r="G27" s="155">
        <v>501.4</v>
      </c>
    </row>
    <row r="28" spans="1:7" ht="13.8">
      <c r="A28" s="150" t="s">
        <v>245</v>
      </c>
      <c r="B28" s="166">
        <v>904</v>
      </c>
      <c r="C28" s="152">
        <v>7</v>
      </c>
      <c r="D28" s="152">
        <v>3</v>
      </c>
      <c r="E28" s="153" t="s">
        <v>469</v>
      </c>
      <c r="F28" s="154" t="s">
        <v>246</v>
      </c>
      <c r="G28" s="155">
        <v>0.1</v>
      </c>
    </row>
    <row r="29" spans="1:7" ht="41.4">
      <c r="A29" s="150" t="s">
        <v>232</v>
      </c>
      <c r="B29" s="166">
        <v>904</v>
      </c>
      <c r="C29" s="152">
        <v>7</v>
      </c>
      <c r="D29" s="152">
        <v>3</v>
      </c>
      <c r="E29" s="153" t="s">
        <v>470</v>
      </c>
      <c r="F29" s="154" t="s">
        <v>222</v>
      </c>
      <c r="G29" s="155">
        <v>1300</v>
      </c>
    </row>
    <row r="30" spans="1:7" ht="55.2">
      <c r="A30" s="150" t="s">
        <v>230</v>
      </c>
      <c r="B30" s="166">
        <v>904</v>
      </c>
      <c r="C30" s="152">
        <v>7</v>
      </c>
      <c r="D30" s="152">
        <v>3</v>
      </c>
      <c r="E30" s="153" t="s">
        <v>470</v>
      </c>
      <c r="F30" s="154" t="s">
        <v>231</v>
      </c>
      <c r="G30" s="155">
        <v>1270</v>
      </c>
    </row>
    <row r="31" spans="1:7" ht="27.6">
      <c r="A31" s="150" t="s">
        <v>238</v>
      </c>
      <c r="B31" s="166">
        <v>904</v>
      </c>
      <c r="C31" s="152">
        <v>7</v>
      </c>
      <c r="D31" s="152">
        <v>3</v>
      </c>
      <c r="E31" s="153" t="s">
        <v>470</v>
      </c>
      <c r="F31" s="154" t="s">
        <v>239</v>
      </c>
      <c r="G31" s="155">
        <v>30</v>
      </c>
    </row>
    <row r="32" spans="1:7" ht="27.6">
      <c r="A32" s="150" t="s">
        <v>396</v>
      </c>
      <c r="B32" s="166">
        <v>904</v>
      </c>
      <c r="C32" s="152">
        <v>7</v>
      </c>
      <c r="D32" s="152">
        <v>3</v>
      </c>
      <c r="E32" s="153" t="s">
        <v>471</v>
      </c>
      <c r="F32" s="154" t="s">
        <v>222</v>
      </c>
      <c r="G32" s="155">
        <v>500</v>
      </c>
    </row>
    <row r="33" spans="1:7" ht="27.6">
      <c r="A33" s="150" t="s">
        <v>238</v>
      </c>
      <c r="B33" s="166">
        <v>904</v>
      </c>
      <c r="C33" s="152">
        <v>7</v>
      </c>
      <c r="D33" s="152">
        <v>3</v>
      </c>
      <c r="E33" s="153" t="s">
        <v>471</v>
      </c>
      <c r="F33" s="154" t="s">
        <v>239</v>
      </c>
      <c r="G33" s="155">
        <v>500</v>
      </c>
    </row>
    <row r="34" spans="1:7" ht="41.4">
      <c r="A34" s="150" t="s">
        <v>248</v>
      </c>
      <c r="B34" s="166">
        <v>904</v>
      </c>
      <c r="C34" s="152">
        <v>7</v>
      </c>
      <c r="D34" s="152">
        <v>3</v>
      </c>
      <c r="E34" s="153" t="s">
        <v>249</v>
      </c>
      <c r="F34" s="154" t="s">
        <v>222</v>
      </c>
      <c r="G34" s="155">
        <v>20</v>
      </c>
    </row>
    <row r="35" spans="1:7" ht="69">
      <c r="A35" s="150" t="s">
        <v>250</v>
      </c>
      <c r="B35" s="166">
        <v>904</v>
      </c>
      <c r="C35" s="152">
        <v>7</v>
      </c>
      <c r="D35" s="152">
        <v>3</v>
      </c>
      <c r="E35" s="153" t="s">
        <v>251</v>
      </c>
      <c r="F35" s="154" t="s">
        <v>222</v>
      </c>
      <c r="G35" s="155">
        <v>20</v>
      </c>
    </row>
    <row r="36" spans="1:7" ht="41.4">
      <c r="A36" s="150" t="s">
        <v>404</v>
      </c>
      <c r="B36" s="166">
        <v>904</v>
      </c>
      <c r="C36" s="152">
        <v>7</v>
      </c>
      <c r="D36" s="152">
        <v>3</v>
      </c>
      <c r="E36" s="153" t="s">
        <v>405</v>
      </c>
      <c r="F36" s="154" t="s">
        <v>222</v>
      </c>
      <c r="G36" s="155">
        <v>20</v>
      </c>
    </row>
    <row r="37" spans="1:7" ht="27.6">
      <c r="A37" s="150" t="s">
        <v>238</v>
      </c>
      <c r="B37" s="166">
        <v>904</v>
      </c>
      <c r="C37" s="152">
        <v>7</v>
      </c>
      <c r="D37" s="152">
        <v>3</v>
      </c>
      <c r="E37" s="153" t="s">
        <v>405</v>
      </c>
      <c r="F37" s="154" t="s">
        <v>239</v>
      </c>
      <c r="G37" s="155">
        <v>20</v>
      </c>
    </row>
    <row r="38" spans="1:7" ht="41.4">
      <c r="A38" s="150" t="s">
        <v>472</v>
      </c>
      <c r="B38" s="166">
        <v>904</v>
      </c>
      <c r="C38" s="152">
        <v>7</v>
      </c>
      <c r="D38" s="152">
        <v>3</v>
      </c>
      <c r="E38" s="153" t="s">
        <v>473</v>
      </c>
      <c r="F38" s="154" t="s">
        <v>222</v>
      </c>
      <c r="G38" s="155">
        <v>14.4</v>
      </c>
    </row>
    <row r="39" spans="1:7" ht="27.6">
      <c r="A39" s="150" t="s">
        <v>474</v>
      </c>
      <c r="B39" s="166">
        <v>904</v>
      </c>
      <c r="C39" s="152">
        <v>7</v>
      </c>
      <c r="D39" s="152">
        <v>3</v>
      </c>
      <c r="E39" s="153" t="s">
        <v>475</v>
      </c>
      <c r="F39" s="154" t="s">
        <v>222</v>
      </c>
      <c r="G39" s="155">
        <v>14.4</v>
      </c>
    </row>
    <row r="40" spans="1:7" ht="27.6">
      <c r="A40" s="150" t="s">
        <v>476</v>
      </c>
      <c r="B40" s="166">
        <v>904</v>
      </c>
      <c r="C40" s="152">
        <v>7</v>
      </c>
      <c r="D40" s="152">
        <v>3</v>
      </c>
      <c r="E40" s="153" t="s">
        <v>477</v>
      </c>
      <c r="F40" s="154" t="s">
        <v>222</v>
      </c>
      <c r="G40" s="155">
        <v>14.4</v>
      </c>
    </row>
    <row r="41" spans="1:7" ht="13.8">
      <c r="A41" s="150" t="s">
        <v>260</v>
      </c>
      <c r="B41" s="166">
        <v>904</v>
      </c>
      <c r="C41" s="152">
        <v>7</v>
      </c>
      <c r="D41" s="152">
        <v>3</v>
      </c>
      <c r="E41" s="153" t="s">
        <v>477</v>
      </c>
      <c r="F41" s="154" t="s">
        <v>261</v>
      </c>
      <c r="G41" s="155">
        <v>14.4</v>
      </c>
    </row>
    <row r="42" spans="1:7" s="164" customFormat="1" ht="27.6">
      <c r="A42" s="157" t="s">
        <v>478</v>
      </c>
      <c r="B42" s="167">
        <v>904</v>
      </c>
      <c r="C42" s="158">
        <v>7</v>
      </c>
      <c r="D42" s="158">
        <v>5</v>
      </c>
      <c r="E42" s="159" t="s">
        <v>222</v>
      </c>
      <c r="F42" s="160" t="s">
        <v>222</v>
      </c>
      <c r="G42" s="156">
        <v>40</v>
      </c>
    </row>
    <row r="43" spans="1:7" ht="16.2" customHeight="1">
      <c r="A43" s="150" t="s">
        <v>479</v>
      </c>
      <c r="B43" s="166">
        <v>904</v>
      </c>
      <c r="C43" s="152">
        <v>7</v>
      </c>
      <c r="D43" s="152">
        <v>5</v>
      </c>
      <c r="E43" s="153" t="s">
        <v>480</v>
      </c>
      <c r="F43" s="154" t="s">
        <v>222</v>
      </c>
      <c r="G43" s="155">
        <v>35</v>
      </c>
    </row>
    <row r="44" spans="1:7" ht="13.8">
      <c r="A44" s="150" t="s">
        <v>481</v>
      </c>
      <c r="B44" s="166">
        <v>904</v>
      </c>
      <c r="C44" s="152">
        <v>7</v>
      </c>
      <c r="D44" s="152">
        <v>5</v>
      </c>
      <c r="E44" s="153" t="s">
        <v>482</v>
      </c>
      <c r="F44" s="154" t="s">
        <v>222</v>
      </c>
      <c r="G44" s="155">
        <v>35</v>
      </c>
    </row>
    <row r="45" spans="1:7" ht="13.8">
      <c r="A45" s="150" t="s">
        <v>481</v>
      </c>
      <c r="B45" s="166">
        <v>904</v>
      </c>
      <c r="C45" s="152">
        <v>7</v>
      </c>
      <c r="D45" s="152">
        <v>5</v>
      </c>
      <c r="E45" s="153" t="s">
        <v>482</v>
      </c>
      <c r="F45" s="154" t="s">
        <v>222</v>
      </c>
      <c r="G45" s="155">
        <v>35</v>
      </c>
    </row>
    <row r="46" spans="1:7" ht="27.6">
      <c r="A46" s="150" t="s">
        <v>238</v>
      </c>
      <c r="B46" s="166">
        <v>904</v>
      </c>
      <c r="C46" s="152">
        <v>7</v>
      </c>
      <c r="D46" s="152">
        <v>5</v>
      </c>
      <c r="E46" s="153" t="s">
        <v>482</v>
      </c>
      <c r="F46" s="154" t="s">
        <v>239</v>
      </c>
      <c r="G46" s="155">
        <v>35</v>
      </c>
    </row>
    <row r="47" spans="1:7" ht="41.4">
      <c r="A47" s="150" t="s">
        <v>248</v>
      </c>
      <c r="B47" s="166">
        <v>904</v>
      </c>
      <c r="C47" s="152">
        <v>7</v>
      </c>
      <c r="D47" s="152">
        <v>5</v>
      </c>
      <c r="E47" s="153" t="s">
        <v>249</v>
      </c>
      <c r="F47" s="154" t="s">
        <v>222</v>
      </c>
      <c r="G47" s="155">
        <v>5</v>
      </c>
    </row>
    <row r="48" spans="1:7" ht="69">
      <c r="A48" s="150" t="s">
        <v>250</v>
      </c>
      <c r="B48" s="166">
        <v>904</v>
      </c>
      <c r="C48" s="152">
        <v>7</v>
      </c>
      <c r="D48" s="152">
        <v>5</v>
      </c>
      <c r="E48" s="153" t="s">
        <v>251</v>
      </c>
      <c r="F48" s="154" t="s">
        <v>222</v>
      </c>
      <c r="G48" s="155">
        <v>5</v>
      </c>
    </row>
    <row r="49" spans="1:7" ht="47.4" customHeight="1">
      <c r="A49" s="150" t="s">
        <v>252</v>
      </c>
      <c r="B49" s="166">
        <v>904</v>
      </c>
      <c r="C49" s="152">
        <v>7</v>
      </c>
      <c r="D49" s="152">
        <v>5</v>
      </c>
      <c r="E49" s="153" t="s">
        <v>253</v>
      </c>
      <c r="F49" s="154" t="s">
        <v>222</v>
      </c>
      <c r="G49" s="155">
        <v>5</v>
      </c>
    </row>
    <row r="50" spans="1:7" ht="27.6">
      <c r="A50" s="150" t="s">
        <v>238</v>
      </c>
      <c r="B50" s="166">
        <v>904</v>
      </c>
      <c r="C50" s="152">
        <v>7</v>
      </c>
      <c r="D50" s="152">
        <v>5</v>
      </c>
      <c r="E50" s="153" t="s">
        <v>253</v>
      </c>
      <c r="F50" s="154" t="s">
        <v>239</v>
      </c>
      <c r="G50" s="155">
        <v>5</v>
      </c>
    </row>
    <row r="51" spans="1:7" ht="41.4">
      <c r="A51" s="150" t="s">
        <v>472</v>
      </c>
      <c r="B51" s="166">
        <v>904</v>
      </c>
      <c r="C51" s="152">
        <v>7</v>
      </c>
      <c r="D51" s="152">
        <v>5</v>
      </c>
      <c r="E51" s="153" t="s">
        <v>473</v>
      </c>
      <c r="F51" s="154" t="s">
        <v>222</v>
      </c>
      <c r="G51" s="155">
        <v>0</v>
      </c>
    </row>
    <row r="52" spans="1:7" ht="27.6">
      <c r="A52" s="150" t="s">
        <v>474</v>
      </c>
      <c r="B52" s="166">
        <v>904</v>
      </c>
      <c r="C52" s="152">
        <v>7</v>
      </c>
      <c r="D52" s="152">
        <v>5</v>
      </c>
      <c r="E52" s="153" t="s">
        <v>475</v>
      </c>
      <c r="F52" s="154" t="s">
        <v>222</v>
      </c>
      <c r="G52" s="155">
        <v>0</v>
      </c>
    </row>
    <row r="53" spans="1:7" ht="13.8">
      <c r="A53" s="150" t="s">
        <v>485</v>
      </c>
      <c r="B53" s="166">
        <v>904</v>
      </c>
      <c r="C53" s="152">
        <v>7</v>
      </c>
      <c r="D53" s="152">
        <v>5</v>
      </c>
      <c r="E53" s="153" t="s">
        <v>486</v>
      </c>
      <c r="F53" s="154" t="s">
        <v>222</v>
      </c>
      <c r="G53" s="155">
        <v>0</v>
      </c>
    </row>
    <row r="54" spans="1:7" ht="27.6">
      <c r="A54" s="150" t="s">
        <v>238</v>
      </c>
      <c r="B54" s="166">
        <v>904</v>
      </c>
      <c r="C54" s="152">
        <v>7</v>
      </c>
      <c r="D54" s="152">
        <v>5</v>
      </c>
      <c r="E54" s="153" t="s">
        <v>486</v>
      </c>
      <c r="F54" s="154" t="s">
        <v>239</v>
      </c>
      <c r="G54" s="155">
        <v>0</v>
      </c>
    </row>
    <row r="55" spans="1:7" s="164" customFormat="1" ht="13.8">
      <c r="A55" s="157" t="s">
        <v>569</v>
      </c>
      <c r="B55" s="167">
        <v>904</v>
      </c>
      <c r="C55" s="158">
        <v>8</v>
      </c>
      <c r="D55" s="158">
        <v>0</v>
      </c>
      <c r="E55" s="159" t="s">
        <v>222</v>
      </c>
      <c r="F55" s="160" t="s">
        <v>222</v>
      </c>
      <c r="G55" s="156">
        <v>27621.3</v>
      </c>
    </row>
    <row r="56" spans="1:7" s="164" customFormat="1" ht="13.8">
      <c r="A56" s="157" t="s">
        <v>570</v>
      </c>
      <c r="B56" s="167">
        <v>904</v>
      </c>
      <c r="C56" s="158">
        <v>8</v>
      </c>
      <c r="D56" s="158">
        <v>1</v>
      </c>
      <c r="E56" s="159" t="s">
        <v>222</v>
      </c>
      <c r="F56" s="160" t="s">
        <v>222</v>
      </c>
      <c r="G56" s="156">
        <v>26304.2</v>
      </c>
    </row>
    <row r="57" spans="1:7" ht="13.8">
      <c r="A57" s="150" t="s">
        <v>571</v>
      </c>
      <c r="B57" s="166">
        <v>904</v>
      </c>
      <c r="C57" s="152">
        <v>8</v>
      </c>
      <c r="D57" s="152">
        <v>1</v>
      </c>
      <c r="E57" s="153" t="s">
        <v>572</v>
      </c>
      <c r="F57" s="154" t="s">
        <v>222</v>
      </c>
      <c r="G57" s="155">
        <v>8816.7000000000007</v>
      </c>
    </row>
    <row r="58" spans="1:7" ht="27.6">
      <c r="A58" s="150" t="s">
        <v>301</v>
      </c>
      <c r="B58" s="166">
        <v>904</v>
      </c>
      <c r="C58" s="152">
        <v>8</v>
      </c>
      <c r="D58" s="152">
        <v>1</v>
      </c>
      <c r="E58" s="153" t="s">
        <v>573</v>
      </c>
      <c r="F58" s="154" t="s">
        <v>222</v>
      </c>
      <c r="G58" s="155">
        <v>6626.7</v>
      </c>
    </row>
    <row r="59" spans="1:7" ht="55.2">
      <c r="A59" s="150" t="s">
        <v>230</v>
      </c>
      <c r="B59" s="166">
        <v>904</v>
      </c>
      <c r="C59" s="152">
        <v>8</v>
      </c>
      <c r="D59" s="152">
        <v>1</v>
      </c>
      <c r="E59" s="153" t="s">
        <v>573</v>
      </c>
      <c r="F59" s="154" t="s">
        <v>231</v>
      </c>
      <c r="G59" s="155">
        <v>5863</v>
      </c>
    </row>
    <row r="60" spans="1:7" ht="27.6">
      <c r="A60" s="150" t="s">
        <v>238</v>
      </c>
      <c r="B60" s="166">
        <v>904</v>
      </c>
      <c r="C60" s="152">
        <v>8</v>
      </c>
      <c r="D60" s="152">
        <v>1</v>
      </c>
      <c r="E60" s="153" t="s">
        <v>573</v>
      </c>
      <c r="F60" s="154" t="s">
        <v>239</v>
      </c>
      <c r="G60" s="155">
        <v>741.4</v>
      </c>
    </row>
    <row r="61" spans="1:7" ht="13.8">
      <c r="A61" s="150" t="s">
        <v>245</v>
      </c>
      <c r="B61" s="166">
        <v>904</v>
      </c>
      <c r="C61" s="152">
        <v>8</v>
      </c>
      <c r="D61" s="152">
        <v>1</v>
      </c>
      <c r="E61" s="153" t="s">
        <v>573</v>
      </c>
      <c r="F61" s="154" t="s">
        <v>246</v>
      </c>
      <c r="G61" s="155">
        <v>22.3</v>
      </c>
    </row>
    <row r="62" spans="1:7" ht="41.4">
      <c r="A62" s="150" t="s">
        <v>232</v>
      </c>
      <c r="B62" s="166">
        <v>904</v>
      </c>
      <c r="C62" s="152">
        <v>8</v>
      </c>
      <c r="D62" s="152">
        <v>1</v>
      </c>
      <c r="E62" s="153" t="s">
        <v>574</v>
      </c>
      <c r="F62" s="154" t="s">
        <v>222</v>
      </c>
      <c r="G62" s="155">
        <v>2050</v>
      </c>
    </row>
    <row r="63" spans="1:7" ht="55.2">
      <c r="A63" s="150" t="s">
        <v>230</v>
      </c>
      <c r="B63" s="166">
        <v>904</v>
      </c>
      <c r="C63" s="152">
        <v>8</v>
      </c>
      <c r="D63" s="152">
        <v>1</v>
      </c>
      <c r="E63" s="153" t="s">
        <v>574</v>
      </c>
      <c r="F63" s="154" t="s">
        <v>231</v>
      </c>
      <c r="G63" s="155">
        <v>1900</v>
      </c>
    </row>
    <row r="64" spans="1:7" ht="27.6">
      <c r="A64" s="150" t="s">
        <v>238</v>
      </c>
      <c r="B64" s="166">
        <v>904</v>
      </c>
      <c r="C64" s="152">
        <v>8</v>
      </c>
      <c r="D64" s="152">
        <v>1</v>
      </c>
      <c r="E64" s="153" t="s">
        <v>574</v>
      </c>
      <c r="F64" s="154" t="s">
        <v>239</v>
      </c>
      <c r="G64" s="155">
        <v>150</v>
      </c>
    </row>
    <row r="65" spans="1:7" ht="27.6">
      <c r="A65" s="150" t="s">
        <v>396</v>
      </c>
      <c r="B65" s="166">
        <v>904</v>
      </c>
      <c r="C65" s="152">
        <v>8</v>
      </c>
      <c r="D65" s="152">
        <v>1</v>
      </c>
      <c r="E65" s="153" t="s">
        <v>575</v>
      </c>
      <c r="F65" s="154" t="s">
        <v>222</v>
      </c>
      <c r="G65" s="155">
        <v>140</v>
      </c>
    </row>
    <row r="66" spans="1:7" ht="27.6">
      <c r="A66" s="150" t="s">
        <v>238</v>
      </c>
      <c r="B66" s="166">
        <v>904</v>
      </c>
      <c r="C66" s="152">
        <v>8</v>
      </c>
      <c r="D66" s="152">
        <v>1</v>
      </c>
      <c r="E66" s="153" t="s">
        <v>575</v>
      </c>
      <c r="F66" s="154" t="s">
        <v>239</v>
      </c>
      <c r="G66" s="155">
        <v>140</v>
      </c>
    </row>
    <row r="67" spans="1:7" ht="13.8">
      <c r="A67" s="150" t="s">
        <v>576</v>
      </c>
      <c r="B67" s="166">
        <v>904</v>
      </c>
      <c r="C67" s="152">
        <v>8</v>
      </c>
      <c r="D67" s="152">
        <v>1</v>
      </c>
      <c r="E67" s="153" t="s">
        <v>577</v>
      </c>
      <c r="F67" s="154" t="s">
        <v>222</v>
      </c>
      <c r="G67" s="155">
        <v>1773.7</v>
      </c>
    </row>
    <row r="68" spans="1:7" ht="27.6">
      <c r="A68" s="150" t="s">
        <v>301</v>
      </c>
      <c r="B68" s="166">
        <v>904</v>
      </c>
      <c r="C68" s="152">
        <v>8</v>
      </c>
      <c r="D68" s="152">
        <v>1</v>
      </c>
      <c r="E68" s="153" t="s">
        <v>578</v>
      </c>
      <c r="F68" s="154" t="s">
        <v>222</v>
      </c>
      <c r="G68" s="155">
        <v>1753.7</v>
      </c>
    </row>
    <row r="69" spans="1:7" ht="55.2">
      <c r="A69" s="150" t="s">
        <v>230</v>
      </c>
      <c r="B69" s="166">
        <v>904</v>
      </c>
      <c r="C69" s="152">
        <v>8</v>
      </c>
      <c r="D69" s="152">
        <v>1</v>
      </c>
      <c r="E69" s="153" t="s">
        <v>578</v>
      </c>
      <c r="F69" s="154" t="s">
        <v>231</v>
      </c>
      <c r="G69" s="155">
        <v>1507.2</v>
      </c>
    </row>
    <row r="70" spans="1:7" ht="27.6">
      <c r="A70" s="150" t="s">
        <v>238</v>
      </c>
      <c r="B70" s="166">
        <v>904</v>
      </c>
      <c r="C70" s="152">
        <v>8</v>
      </c>
      <c r="D70" s="152">
        <v>1</v>
      </c>
      <c r="E70" s="153" t="s">
        <v>578</v>
      </c>
      <c r="F70" s="154" t="s">
        <v>239</v>
      </c>
      <c r="G70" s="155">
        <v>239</v>
      </c>
    </row>
    <row r="71" spans="1:7" ht="13.8">
      <c r="A71" s="150" t="s">
        <v>245</v>
      </c>
      <c r="B71" s="166">
        <v>904</v>
      </c>
      <c r="C71" s="152">
        <v>8</v>
      </c>
      <c r="D71" s="152">
        <v>1</v>
      </c>
      <c r="E71" s="153" t="s">
        <v>578</v>
      </c>
      <c r="F71" s="154" t="s">
        <v>246</v>
      </c>
      <c r="G71" s="155">
        <v>7.5</v>
      </c>
    </row>
    <row r="72" spans="1:7" ht="41.4">
      <c r="A72" s="150" t="s">
        <v>232</v>
      </c>
      <c r="B72" s="166">
        <v>904</v>
      </c>
      <c r="C72" s="152">
        <v>8</v>
      </c>
      <c r="D72" s="152">
        <v>1</v>
      </c>
      <c r="E72" s="153" t="s">
        <v>579</v>
      </c>
      <c r="F72" s="154" t="s">
        <v>222</v>
      </c>
      <c r="G72" s="155">
        <v>20</v>
      </c>
    </row>
    <row r="73" spans="1:7" ht="27.6">
      <c r="A73" s="150" t="s">
        <v>238</v>
      </c>
      <c r="B73" s="166">
        <v>904</v>
      </c>
      <c r="C73" s="152">
        <v>8</v>
      </c>
      <c r="D73" s="152">
        <v>1</v>
      </c>
      <c r="E73" s="153" t="s">
        <v>579</v>
      </c>
      <c r="F73" s="154" t="s">
        <v>239</v>
      </c>
      <c r="G73" s="155">
        <v>20</v>
      </c>
    </row>
    <row r="74" spans="1:7" ht="13.8">
      <c r="A74" s="150" t="s">
        <v>580</v>
      </c>
      <c r="B74" s="166">
        <v>904</v>
      </c>
      <c r="C74" s="152">
        <v>8</v>
      </c>
      <c r="D74" s="152">
        <v>1</v>
      </c>
      <c r="E74" s="153" t="s">
        <v>581</v>
      </c>
      <c r="F74" s="154" t="s">
        <v>222</v>
      </c>
      <c r="G74" s="155">
        <v>14569.3</v>
      </c>
    </row>
    <row r="75" spans="1:7" ht="27.6">
      <c r="A75" s="150" t="s">
        <v>301</v>
      </c>
      <c r="B75" s="166">
        <v>904</v>
      </c>
      <c r="C75" s="152">
        <v>8</v>
      </c>
      <c r="D75" s="152">
        <v>1</v>
      </c>
      <c r="E75" s="153" t="s">
        <v>582</v>
      </c>
      <c r="F75" s="154" t="s">
        <v>222</v>
      </c>
      <c r="G75" s="155">
        <v>8645.2999999999993</v>
      </c>
    </row>
    <row r="76" spans="1:7" ht="55.2">
      <c r="A76" s="150" t="s">
        <v>230</v>
      </c>
      <c r="B76" s="166">
        <v>904</v>
      </c>
      <c r="C76" s="152">
        <v>8</v>
      </c>
      <c r="D76" s="152">
        <v>1</v>
      </c>
      <c r="E76" s="153" t="s">
        <v>582</v>
      </c>
      <c r="F76" s="154" t="s">
        <v>231</v>
      </c>
      <c r="G76" s="155">
        <v>7573.8</v>
      </c>
    </row>
    <row r="77" spans="1:7" ht="27.6">
      <c r="A77" s="150" t="s">
        <v>238</v>
      </c>
      <c r="B77" s="166">
        <v>904</v>
      </c>
      <c r="C77" s="152">
        <v>8</v>
      </c>
      <c r="D77" s="152">
        <v>1</v>
      </c>
      <c r="E77" s="153" t="s">
        <v>582</v>
      </c>
      <c r="F77" s="154" t="s">
        <v>239</v>
      </c>
      <c r="G77" s="155">
        <v>1060.3</v>
      </c>
    </row>
    <row r="78" spans="1:7" ht="13.8">
      <c r="A78" s="150" t="s">
        <v>245</v>
      </c>
      <c r="B78" s="166">
        <v>904</v>
      </c>
      <c r="C78" s="152">
        <v>8</v>
      </c>
      <c r="D78" s="152">
        <v>1</v>
      </c>
      <c r="E78" s="153" t="s">
        <v>582</v>
      </c>
      <c r="F78" s="154" t="s">
        <v>246</v>
      </c>
      <c r="G78" s="155">
        <v>11.2</v>
      </c>
    </row>
    <row r="79" spans="1:7" ht="41.4">
      <c r="A79" s="150" t="s">
        <v>232</v>
      </c>
      <c r="B79" s="166">
        <v>904</v>
      </c>
      <c r="C79" s="152">
        <v>8</v>
      </c>
      <c r="D79" s="152">
        <v>1</v>
      </c>
      <c r="E79" s="153" t="s">
        <v>583</v>
      </c>
      <c r="F79" s="154" t="s">
        <v>222</v>
      </c>
      <c r="G79" s="155">
        <v>5580</v>
      </c>
    </row>
    <row r="80" spans="1:7" ht="55.2">
      <c r="A80" s="150" t="s">
        <v>230</v>
      </c>
      <c r="B80" s="166">
        <v>904</v>
      </c>
      <c r="C80" s="152">
        <v>8</v>
      </c>
      <c r="D80" s="152">
        <v>1</v>
      </c>
      <c r="E80" s="153" t="s">
        <v>583</v>
      </c>
      <c r="F80" s="154" t="s">
        <v>231</v>
      </c>
      <c r="G80" s="155">
        <v>5400</v>
      </c>
    </row>
    <row r="81" spans="1:7" ht="27.6">
      <c r="A81" s="150" t="s">
        <v>238</v>
      </c>
      <c r="B81" s="166">
        <v>904</v>
      </c>
      <c r="C81" s="152">
        <v>8</v>
      </c>
      <c r="D81" s="152">
        <v>1</v>
      </c>
      <c r="E81" s="153" t="s">
        <v>583</v>
      </c>
      <c r="F81" s="154" t="s">
        <v>239</v>
      </c>
      <c r="G81" s="155">
        <v>180</v>
      </c>
    </row>
    <row r="82" spans="1:7" ht="27.6">
      <c r="A82" s="150" t="s">
        <v>396</v>
      </c>
      <c r="B82" s="166">
        <v>904</v>
      </c>
      <c r="C82" s="152">
        <v>8</v>
      </c>
      <c r="D82" s="152">
        <v>1</v>
      </c>
      <c r="E82" s="153" t="s">
        <v>584</v>
      </c>
      <c r="F82" s="154" t="s">
        <v>222</v>
      </c>
      <c r="G82" s="155">
        <v>344</v>
      </c>
    </row>
    <row r="83" spans="1:7" ht="27.6">
      <c r="A83" s="150" t="s">
        <v>238</v>
      </c>
      <c r="B83" s="166">
        <v>904</v>
      </c>
      <c r="C83" s="152">
        <v>8</v>
      </c>
      <c r="D83" s="152">
        <v>1</v>
      </c>
      <c r="E83" s="153" t="s">
        <v>584</v>
      </c>
      <c r="F83" s="154" t="s">
        <v>239</v>
      </c>
      <c r="G83" s="155">
        <v>344</v>
      </c>
    </row>
    <row r="84" spans="1:7" ht="41.4">
      <c r="A84" s="150" t="s">
        <v>248</v>
      </c>
      <c r="B84" s="166">
        <v>904</v>
      </c>
      <c r="C84" s="152">
        <v>8</v>
      </c>
      <c r="D84" s="152">
        <v>1</v>
      </c>
      <c r="E84" s="153" t="s">
        <v>249</v>
      </c>
      <c r="F84" s="154" t="s">
        <v>222</v>
      </c>
      <c r="G84" s="155">
        <v>267</v>
      </c>
    </row>
    <row r="85" spans="1:7" ht="69">
      <c r="A85" s="150" t="s">
        <v>250</v>
      </c>
      <c r="B85" s="166">
        <v>904</v>
      </c>
      <c r="C85" s="152">
        <v>8</v>
      </c>
      <c r="D85" s="152">
        <v>1</v>
      </c>
      <c r="E85" s="153" t="s">
        <v>251</v>
      </c>
      <c r="F85" s="154" t="s">
        <v>222</v>
      </c>
      <c r="G85" s="155">
        <v>267</v>
      </c>
    </row>
    <row r="86" spans="1:7" ht="41.4">
      <c r="A86" s="150" t="s">
        <v>404</v>
      </c>
      <c r="B86" s="166">
        <v>904</v>
      </c>
      <c r="C86" s="152">
        <v>8</v>
      </c>
      <c r="D86" s="152">
        <v>1</v>
      </c>
      <c r="E86" s="153" t="s">
        <v>405</v>
      </c>
      <c r="F86" s="154" t="s">
        <v>222</v>
      </c>
      <c r="G86" s="155">
        <v>247</v>
      </c>
    </row>
    <row r="87" spans="1:7" ht="27.6">
      <c r="A87" s="150" t="s">
        <v>238</v>
      </c>
      <c r="B87" s="166">
        <v>904</v>
      </c>
      <c r="C87" s="152">
        <v>8</v>
      </c>
      <c r="D87" s="152">
        <v>1</v>
      </c>
      <c r="E87" s="153" t="s">
        <v>405</v>
      </c>
      <c r="F87" s="154" t="s">
        <v>239</v>
      </c>
      <c r="G87" s="155">
        <v>247</v>
      </c>
    </row>
    <row r="88" spans="1:7" ht="41.4">
      <c r="A88" s="150" t="s">
        <v>585</v>
      </c>
      <c r="B88" s="166">
        <v>904</v>
      </c>
      <c r="C88" s="152">
        <v>8</v>
      </c>
      <c r="D88" s="152">
        <v>1</v>
      </c>
      <c r="E88" s="153" t="s">
        <v>586</v>
      </c>
      <c r="F88" s="154" t="s">
        <v>222</v>
      </c>
      <c r="G88" s="155">
        <v>20</v>
      </c>
    </row>
    <row r="89" spans="1:7" ht="27.6">
      <c r="A89" s="150" t="s">
        <v>238</v>
      </c>
      <c r="B89" s="166">
        <v>904</v>
      </c>
      <c r="C89" s="152">
        <v>8</v>
      </c>
      <c r="D89" s="152">
        <v>1</v>
      </c>
      <c r="E89" s="153" t="s">
        <v>586</v>
      </c>
      <c r="F89" s="154" t="s">
        <v>239</v>
      </c>
      <c r="G89" s="155">
        <v>20</v>
      </c>
    </row>
    <row r="90" spans="1:7" ht="41.4">
      <c r="A90" s="150" t="s">
        <v>472</v>
      </c>
      <c r="B90" s="166">
        <v>904</v>
      </c>
      <c r="C90" s="152">
        <v>8</v>
      </c>
      <c r="D90" s="152">
        <v>1</v>
      </c>
      <c r="E90" s="153" t="s">
        <v>473</v>
      </c>
      <c r="F90" s="154" t="s">
        <v>222</v>
      </c>
      <c r="G90" s="155">
        <v>877.5</v>
      </c>
    </row>
    <row r="91" spans="1:7" ht="27.6">
      <c r="A91" s="150" t="s">
        <v>474</v>
      </c>
      <c r="B91" s="166">
        <v>904</v>
      </c>
      <c r="C91" s="152">
        <v>8</v>
      </c>
      <c r="D91" s="152">
        <v>1</v>
      </c>
      <c r="E91" s="153" t="s">
        <v>475</v>
      </c>
      <c r="F91" s="154" t="s">
        <v>222</v>
      </c>
      <c r="G91" s="155">
        <v>877.5</v>
      </c>
    </row>
    <row r="92" spans="1:7" ht="55.2">
      <c r="A92" s="150" t="s">
        <v>587</v>
      </c>
      <c r="B92" s="166">
        <v>904</v>
      </c>
      <c r="C92" s="152">
        <v>8</v>
      </c>
      <c r="D92" s="152">
        <v>1</v>
      </c>
      <c r="E92" s="153" t="s">
        <v>588</v>
      </c>
      <c r="F92" s="154" t="s">
        <v>222</v>
      </c>
      <c r="G92" s="155">
        <v>150.4</v>
      </c>
    </row>
    <row r="93" spans="1:7" ht="27.6">
      <c r="A93" s="150" t="s">
        <v>238</v>
      </c>
      <c r="B93" s="166">
        <v>904</v>
      </c>
      <c r="C93" s="152">
        <v>8</v>
      </c>
      <c r="D93" s="152">
        <v>1</v>
      </c>
      <c r="E93" s="153" t="s">
        <v>588</v>
      </c>
      <c r="F93" s="154" t="s">
        <v>239</v>
      </c>
      <c r="G93" s="155">
        <v>150.4</v>
      </c>
    </row>
    <row r="94" spans="1:7" ht="27.6">
      <c r="A94" s="150" t="s">
        <v>589</v>
      </c>
      <c r="B94" s="166">
        <v>904</v>
      </c>
      <c r="C94" s="152">
        <v>8</v>
      </c>
      <c r="D94" s="152">
        <v>1</v>
      </c>
      <c r="E94" s="153" t="s">
        <v>590</v>
      </c>
      <c r="F94" s="154" t="s">
        <v>222</v>
      </c>
      <c r="G94" s="155">
        <v>222.1</v>
      </c>
    </row>
    <row r="95" spans="1:7" ht="27.6">
      <c r="A95" s="150" t="s">
        <v>238</v>
      </c>
      <c r="B95" s="166">
        <v>904</v>
      </c>
      <c r="C95" s="152">
        <v>8</v>
      </c>
      <c r="D95" s="152">
        <v>1</v>
      </c>
      <c r="E95" s="153" t="s">
        <v>590</v>
      </c>
      <c r="F95" s="154" t="s">
        <v>239</v>
      </c>
      <c r="G95" s="155">
        <v>222.1</v>
      </c>
    </row>
    <row r="96" spans="1:7" ht="41.4">
      <c r="A96" s="150" t="s">
        <v>591</v>
      </c>
      <c r="B96" s="166">
        <v>904</v>
      </c>
      <c r="C96" s="152">
        <v>8</v>
      </c>
      <c r="D96" s="152">
        <v>1</v>
      </c>
      <c r="E96" s="153" t="s">
        <v>592</v>
      </c>
      <c r="F96" s="154" t="s">
        <v>222</v>
      </c>
      <c r="G96" s="155">
        <v>246</v>
      </c>
    </row>
    <row r="97" spans="1:7" ht="27.6">
      <c r="A97" s="150" t="s">
        <v>238</v>
      </c>
      <c r="B97" s="166">
        <v>904</v>
      </c>
      <c r="C97" s="152">
        <v>8</v>
      </c>
      <c r="D97" s="152">
        <v>1</v>
      </c>
      <c r="E97" s="153" t="s">
        <v>592</v>
      </c>
      <c r="F97" s="154" t="s">
        <v>239</v>
      </c>
      <c r="G97" s="155">
        <v>246</v>
      </c>
    </row>
    <row r="98" spans="1:7" ht="27.6">
      <c r="A98" s="150" t="s">
        <v>593</v>
      </c>
      <c r="B98" s="166">
        <v>904</v>
      </c>
      <c r="C98" s="152">
        <v>8</v>
      </c>
      <c r="D98" s="152">
        <v>1</v>
      </c>
      <c r="E98" s="153" t="s">
        <v>594</v>
      </c>
      <c r="F98" s="154" t="s">
        <v>222</v>
      </c>
      <c r="G98" s="155">
        <v>259</v>
      </c>
    </row>
    <row r="99" spans="1:7" ht="27.6">
      <c r="A99" s="150" t="s">
        <v>238</v>
      </c>
      <c r="B99" s="166">
        <v>904</v>
      </c>
      <c r="C99" s="152">
        <v>8</v>
      </c>
      <c r="D99" s="152">
        <v>1</v>
      </c>
      <c r="E99" s="153" t="s">
        <v>594</v>
      </c>
      <c r="F99" s="154" t="s">
        <v>239</v>
      </c>
      <c r="G99" s="155">
        <v>259</v>
      </c>
    </row>
    <row r="100" spans="1:7" s="164" customFormat="1" ht="13.8">
      <c r="A100" s="157" t="s">
        <v>595</v>
      </c>
      <c r="B100" s="167">
        <v>904</v>
      </c>
      <c r="C100" s="158">
        <v>8</v>
      </c>
      <c r="D100" s="158">
        <v>4</v>
      </c>
      <c r="E100" s="159" t="s">
        <v>222</v>
      </c>
      <c r="F100" s="160" t="s">
        <v>222</v>
      </c>
      <c r="G100" s="156">
        <v>1317.1</v>
      </c>
    </row>
    <row r="101" spans="1:7" ht="27.6">
      <c r="A101" s="150" t="s">
        <v>224</v>
      </c>
      <c r="B101" s="166">
        <v>904</v>
      </c>
      <c r="C101" s="152">
        <v>8</v>
      </c>
      <c r="D101" s="152">
        <v>4</v>
      </c>
      <c r="E101" s="153" t="s">
        <v>225</v>
      </c>
      <c r="F101" s="154" t="s">
        <v>222</v>
      </c>
      <c r="G101" s="155">
        <v>1317.1</v>
      </c>
    </row>
    <row r="102" spans="1:7" ht="13.8">
      <c r="A102" s="150" t="s">
        <v>235</v>
      </c>
      <c r="B102" s="166">
        <v>904</v>
      </c>
      <c r="C102" s="152">
        <v>8</v>
      </c>
      <c r="D102" s="152">
        <v>4</v>
      </c>
      <c r="E102" s="153" t="s">
        <v>236</v>
      </c>
      <c r="F102" s="154" t="s">
        <v>222</v>
      </c>
      <c r="G102" s="155">
        <v>1317.1</v>
      </c>
    </row>
    <row r="103" spans="1:7" ht="13.8">
      <c r="A103" s="150" t="s">
        <v>228</v>
      </c>
      <c r="B103" s="166">
        <v>904</v>
      </c>
      <c r="C103" s="152">
        <v>8</v>
      </c>
      <c r="D103" s="152">
        <v>4</v>
      </c>
      <c r="E103" s="153" t="s">
        <v>237</v>
      </c>
      <c r="F103" s="154" t="s">
        <v>222</v>
      </c>
      <c r="G103" s="155">
        <v>877.1</v>
      </c>
    </row>
    <row r="104" spans="1:7" ht="55.2">
      <c r="A104" s="150" t="s">
        <v>230</v>
      </c>
      <c r="B104" s="166">
        <v>904</v>
      </c>
      <c r="C104" s="152">
        <v>8</v>
      </c>
      <c r="D104" s="152">
        <v>4</v>
      </c>
      <c r="E104" s="153" t="s">
        <v>237</v>
      </c>
      <c r="F104" s="154" t="s">
        <v>231</v>
      </c>
      <c r="G104" s="155">
        <v>874.2</v>
      </c>
    </row>
    <row r="105" spans="1:7" ht="27.6">
      <c r="A105" s="150" t="s">
        <v>238</v>
      </c>
      <c r="B105" s="166">
        <v>904</v>
      </c>
      <c r="C105" s="152">
        <v>8</v>
      </c>
      <c r="D105" s="152">
        <v>4</v>
      </c>
      <c r="E105" s="153" t="s">
        <v>237</v>
      </c>
      <c r="F105" s="154" t="s">
        <v>239</v>
      </c>
      <c r="G105" s="155">
        <v>2.9</v>
      </c>
    </row>
    <row r="106" spans="1:7" ht="13.8">
      <c r="A106" s="150" t="s">
        <v>245</v>
      </c>
      <c r="B106" s="166">
        <v>904</v>
      </c>
      <c r="C106" s="152">
        <v>8</v>
      </c>
      <c r="D106" s="152">
        <v>4</v>
      </c>
      <c r="E106" s="153" t="s">
        <v>237</v>
      </c>
      <c r="F106" s="154" t="s">
        <v>246</v>
      </c>
      <c r="G106" s="155">
        <v>0</v>
      </c>
    </row>
    <row r="107" spans="1:7" ht="41.4">
      <c r="A107" s="150" t="s">
        <v>232</v>
      </c>
      <c r="B107" s="166">
        <v>904</v>
      </c>
      <c r="C107" s="152">
        <v>8</v>
      </c>
      <c r="D107" s="152">
        <v>4</v>
      </c>
      <c r="E107" s="153" t="s">
        <v>247</v>
      </c>
      <c r="F107" s="154" t="s">
        <v>222</v>
      </c>
      <c r="G107" s="155">
        <v>440</v>
      </c>
    </row>
    <row r="108" spans="1:7" ht="55.2">
      <c r="A108" s="150" t="s">
        <v>230</v>
      </c>
      <c r="B108" s="166">
        <v>904</v>
      </c>
      <c r="C108" s="152">
        <v>8</v>
      </c>
      <c r="D108" s="152">
        <v>4</v>
      </c>
      <c r="E108" s="153" t="s">
        <v>247</v>
      </c>
      <c r="F108" s="154" t="s">
        <v>231</v>
      </c>
      <c r="G108" s="155">
        <v>440</v>
      </c>
    </row>
    <row r="109" spans="1:7" s="164" customFormat="1" ht="13.8">
      <c r="A109" s="157" t="s">
        <v>700</v>
      </c>
      <c r="B109" s="167">
        <v>907</v>
      </c>
      <c r="C109" s="158">
        <v>0</v>
      </c>
      <c r="D109" s="158">
        <v>0</v>
      </c>
      <c r="E109" s="159" t="s">
        <v>222</v>
      </c>
      <c r="F109" s="160" t="s">
        <v>222</v>
      </c>
      <c r="G109" s="156">
        <v>599807.5</v>
      </c>
    </row>
    <row r="110" spans="1:7" s="164" customFormat="1" ht="13.8">
      <c r="A110" s="157" t="s">
        <v>388</v>
      </c>
      <c r="B110" s="167">
        <v>907</v>
      </c>
      <c r="C110" s="158">
        <v>7</v>
      </c>
      <c r="D110" s="158">
        <v>0</v>
      </c>
      <c r="E110" s="159" t="s">
        <v>222</v>
      </c>
      <c r="F110" s="160" t="s">
        <v>222</v>
      </c>
      <c r="G110" s="156">
        <v>589990.9</v>
      </c>
    </row>
    <row r="111" spans="1:7" s="164" customFormat="1" ht="13.8">
      <c r="A111" s="157" t="s">
        <v>389</v>
      </c>
      <c r="B111" s="167">
        <v>907</v>
      </c>
      <c r="C111" s="158">
        <v>7</v>
      </c>
      <c r="D111" s="158">
        <v>1</v>
      </c>
      <c r="E111" s="159" t="s">
        <v>222</v>
      </c>
      <c r="F111" s="160" t="s">
        <v>222</v>
      </c>
      <c r="G111" s="156">
        <v>149920.1</v>
      </c>
    </row>
    <row r="112" spans="1:7" ht="13.8">
      <c r="A112" s="150" t="s">
        <v>390</v>
      </c>
      <c r="B112" s="166">
        <v>907</v>
      </c>
      <c r="C112" s="152">
        <v>7</v>
      </c>
      <c r="D112" s="152">
        <v>1</v>
      </c>
      <c r="E112" s="153" t="s">
        <v>391</v>
      </c>
      <c r="F112" s="154" t="s">
        <v>222</v>
      </c>
      <c r="G112" s="155">
        <v>147655.5</v>
      </c>
    </row>
    <row r="113" spans="1:7" ht="27.6">
      <c r="A113" s="150" t="s">
        <v>301</v>
      </c>
      <c r="B113" s="166">
        <v>907</v>
      </c>
      <c r="C113" s="152">
        <v>7</v>
      </c>
      <c r="D113" s="152">
        <v>1</v>
      </c>
      <c r="E113" s="153" t="s">
        <v>392</v>
      </c>
      <c r="F113" s="154" t="s">
        <v>222</v>
      </c>
      <c r="G113" s="155">
        <v>24787</v>
      </c>
    </row>
    <row r="114" spans="1:7" ht="27.6">
      <c r="A114" s="150" t="s">
        <v>238</v>
      </c>
      <c r="B114" s="166">
        <v>907</v>
      </c>
      <c r="C114" s="152">
        <v>7</v>
      </c>
      <c r="D114" s="152">
        <v>1</v>
      </c>
      <c r="E114" s="153" t="s">
        <v>392</v>
      </c>
      <c r="F114" s="154" t="s">
        <v>239</v>
      </c>
      <c r="G114" s="155">
        <v>23956.7</v>
      </c>
    </row>
    <row r="115" spans="1:7" ht="13.8">
      <c r="A115" s="150" t="s">
        <v>245</v>
      </c>
      <c r="B115" s="166">
        <v>907</v>
      </c>
      <c r="C115" s="152">
        <v>7</v>
      </c>
      <c r="D115" s="152">
        <v>1</v>
      </c>
      <c r="E115" s="153" t="s">
        <v>392</v>
      </c>
      <c r="F115" s="154" t="s">
        <v>246</v>
      </c>
      <c r="G115" s="155">
        <v>830.3</v>
      </c>
    </row>
    <row r="116" spans="1:7" ht="41.4">
      <c r="A116" s="150" t="s">
        <v>232</v>
      </c>
      <c r="B116" s="166">
        <v>907</v>
      </c>
      <c r="C116" s="152">
        <v>7</v>
      </c>
      <c r="D116" s="152">
        <v>1</v>
      </c>
      <c r="E116" s="153" t="s">
        <v>393</v>
      </c>
      <c r="F116" s="154" t="s">
        <v>222</v>
      </c>
      <c r="G116" s="155">
        <v>5810</v>
      </c>
    </row>
    <row r="117" spans="1:7" ht="27.6">
      <c r="A117" s="150" t="s">
        <v>238</v>
      </c>
      <c r="B117" s="166">
        <v>907</v>
      </c>
      <c r="C117" s="152">
        <v>7</v>
      </c>
      <c r="D117" s="152">
        <v>1</v>
      </c>
      <c r="E117" s="153" t="s">
        <v>393</v>
      </c>
      <c r="F117" s="154" t="s">
        <v>239</v>
      </c>
      <c r="G117" s="155">
        <v>5810</v>
      </c>
    </row>
    <row r="118" spans="1:7" ht="55.2">
      <c r="A118" s="150" t="s">
        <v>394</v>
      </c>
      <c r="B118" s="166">
        <v>907</v>
      </c>
      <c r="C118" s="152">
        <v>7</v>
      </c>
      <c r="D118" s="152">
        <v>1</v>
      </c>
      <c r="E118" s="153" t="s">
        <v>395</v>
      </c>
      <c r="F118" s="154" t="s">
        <v>222</v>
      </c>
      <c r="G118" s="155">
        <v>114981.2</v>
      </c>
    </row>
    <row r="119" spans="1:7" ht="55.2">
      <c r="A119" s="150" t="s">
        <v>230</v>
      </c>
      <c r="B119" s="166">
        <v>907</v>
      </c>
      <c r="C119" s="152">
        <v>7</v>
      </c>
      <c r="D119" s="152">
        <v>1</v>
      </c>
      <c r="E119" s="153" t="s">
        <v>395</v>
      </c>
      <c r="F119" s="154" t="s">
        <v>231</v>
      </c>
      <c r="G119" s="155">
        <v>114228.7</v>
      </c>
    </row>
    <row r="120" spans="1:7" ht="27.6">
      <c r="A120" s="150" t="s">
        <v>238</v>
      </c>
      <c r="B120" s="166">
        <v>907</v>
      </c>
      <c r="C120" s="152">
        <v>7</v>
      </c>
      <c r="D120" s="152">
        <v>1</v>
      </c>
      <c r="E120" s="153" t="s">
        <v>395</v>
      </c>
      <c r="F120" s="154" t="s">
        <v>239</v>
      </c>
      <c r="G120" s="155">
        <v>752.5</v>
      </c>
    </row>
    <row r="121" spans="1:7" ht="27.6">
      <c r="A121" s="150" t="s">
        <v>396</v>
      </c>
      <c r="B121" s="166">
        <v>907</v>
      </c>
      <c r="C121" s="152">
        <v>7</v>
      </c>
      <c r="D121" s="152">
        <v>1</v>
      </c>
      <c r="E121" s="153" t="s">
        <v>397</v>
      </c>
      <c r="F121" s="154" t="s">
        <v>222</v>
      </c>
      <c r="G121" s="155">
        <v>2077.3000000000002</v>
      </c>
    </row>
    <row r="122" spans="1:7" ht="27.6">
      <c r="A122" s="150" t="s">
        <v>238</v>
      </c>
      <c r="B122" s="166">
        <v>907</v>
      </c>
      <c r="C122" s="152">
        <v>7</v>
      </c>
      <c r="D122" s="152">
        <v>1</v>
      </c>
      <c r="E122" s="153" t="s">
        <v>397</v>
      </c>
      <c r="F122" s="154" t="s">
        <v>239</v>
      </c>
      <c r="G122" s="155">
        <v>2077.3000000000002</v>
      </c>
    </row>
    <row r="123" spans="1:7" ht="27.6">
      <c r="A123" s="150" t="s">
        <v>398</v>
      </c>
      <c r="B123" s="166">
        <v>907</v>
      </c>
      <c r="C123" s="152">
        <v>7</v>
      </c>
      <c r="D123" s="152">
        <v>1</v>
      </c>
      <c r="E123" s="153" t="s">
        <v>399</v>
      </c>
      <c r="F123" s="154" t="s">
        <v>222</v>
      </c>
      <c r="G123" s="155">
        <v>839.9</v>
      </c>
    </row>
    <row r="124" spans="1:7" ht="55.2">
      <c r="A124" s="150" t="s">
        <v>400</v>
      </c>
      <c r="B124" s="166">
        <v>907</v>
      </c>
      <c r="C124" s="152">
        <v>7</v>
      </c>
      <c r="D124" s="152">
        <v>1</v>
      </c>
      <c r="E124" s="153" t="s">
        <v>401</v>
      </c>
      <c r="F124" s="154" t="s">
        <v>222</v>
      </c>
      <c r="G124" s="155">
        <v>839.9</v>
      </c>
    </row>
    <row r="125" spans="1:7" ht="41.4">
      <c r="A125" s="150" t="s">
        <v>402</v>
      </c>
      <c r="B125" s="166">
        <v>907</v>
      </c>
      <c r="C125" s="152">
        <v>7</v>
      </c>
      <c r="D125" s="152">
        <v>1</v>
      </c>
      <c r="E125" s="153" t="s">
        <v>403</v>
      </c>
      <c r="F125" s="154" t="s">
        <v>222</v>
      </c>
      <c r="G125" s="155">
        <v>839.9</v>
      </c>
    </row>
    <row r="126" spans="1:7" ht="27.6">
      <c r="A126" s="150" t="s">
        <v>238</v>
      </c>
      <c r="B126" s="166">
        <v>907</v>
      </c>
      <c r="C126" s="152">
        <v>7</v>
      </c>
      <c r="D126" s="152">
        <v>1</v>
      </c>
      <c r="E126" s="153" t="s">
        <v>403</v>
      </c>
      <c r="F126" s="154" t="s">
        <v>239</v>
      </c>
      <c r="G126" s="155">
        <v>839.9</v>
      </c>
    </row>
    <row r="127" spans="1:7" ht="41.4">
      <c r="A127" s="150" t="s">
        <v>248</v>
      </c>
      <c r="B127" s="166">
        <v>907</v>
      </c>
      <c r="C127" s="152">
        <v>7</v>
      </c>
      <c r="D127" s="152">
        <v>1</v>
      </c>
      <c r="E127" s="153" t="s">
        <v>249</v>
      </c>
      <c r="F127" s="154" t="s">
        <v>222</v>
      </c>
      <c r="G127" s="155">
        <v>48.3</v>
      </c>
    </row>
    <row r="128" spans="1:7" ht="69">
      <c r="A128" s="150" t="s">
        <v>250</v>
      </c>
      <c r="B128" s="166">
        <v>907</v>
      </c>
      <c r="C128" s="152">
        <v>7</v>
      </c>
      <c r="D128" s="152">
        <v>1</v>
      </c>
      <c r="E128" s="153" t="s">
        <v>251</v>
      </c>
      <c r="F128" s="154" t="s">
        <v>222</v>
      </c>
      <c r="G128" s="155">
        <v>48.3</v>
      </c>
    </row>
    <row r="129" spans="1:7" ht="41.4">
      <c r="A129" s="150" t="s">
        <v>404</v>
      </c>
      <c r="B129" s="166">
        <v>907</v>
      </c>
      <c r="C129" s="152">
        <v>7</v>
      </c>
      <c r="D129" s="152">
        <v>1</v>
      </c>
      <c r="E129" s="153" t="s">
        <v>405</v>
      </c>
      <c r="F129" s="154" t="s">
        <v>222</v>
      </c>
      <c r="G129" s="155">
        <v>48.3</v>
      </c>
    </row>
    <row r="130" spans="1:7" ht="27.6">
      <c r="A130" s="150" t="s">
        <v>238</v>
      </c>
      <c r="B130" s="166">
        <v>907</v>
      </c>
      <c r="C130" s="152">
        <v>7</v>
      </c>
      <c r="D130" s="152">
        <v>1</v>
      </c>
      <c r="E130" s="153" t="s">
        <v>405</v>
      </c>
      <c r="F130" s="154" t="s">
        <v>239</v>
      </c>
      <c r="G130" s="155">
        <v>48.3</v>
      </c>
    </row>
    <row r="131" spans="1:7" ht="27.6">
      <c r="A131" s="150" t="s">
        <v>406</v>
      </c>
      <c r="B131" s="166">
        <v>907</v>
      </c>
      <c r="C131" s="152">
        <v>7</v>
      </c>
      <c r="D131" s="152">
        <v>1</v>
      </c>
      <c r="E131" s="153" t="s">
        <v>407</v>
      </c>
      <c r="F131" s="154" t="s">
        <v>222</v>
      </c>
      <c r="G131" s="155">
        <v>290.2</v>
      </c>
    </row>
    <row r="132" spans="1:7" ht="41.4">
      <c r="A132" s="150" t="s">
        <v>408</v>
      </c>
      <c r="B132" s="166">
        <v>907</v>
      </c>
      <c r="C132" s="152">
        <v>7</v>
      </c>
      <c r="D132" s="152">
        <v>1</v>
      </c>
      <c r="E132" s="153" t="s">
        <v>409</v>
      </c>
      <c r="F132" s="154" t="s">
        <v>222</v>
      </c>
      <c r="G132" s="155">
        <v>290.2</v>
      </c>
    </row>
    <row r="133" spans="1:7" ht="69">
      <c r="A133" s="150" t="s">
        <v>410</v>
      </c>
      <c r="B133" s="166">
        <v>907</v>
      </c>
      <c r="C133" s="152">
        <v>7</v>
      </c>
      <c r="D133" s="152">
        <v>1</v>
      </c>
      <c r="E133" s="153" t="s">
        <v>411</v>
      </c>
      <c r="F133" s="154" t="s">
        <v>222</v>
      </c>
      <c r="G133" s="155">
        <v>22.5</v>
      </c>
    </row>
    <row r="134" spans="1:7" ht="27.6">
      <c r="A134" s="150" t="s">
        <v>238</v>
      </c>
      <c r="B134" s="166">
        <v>907</v>
      </c>
      <c r="C134" s="152">
        <v>7</v>
      </c>
      <c r="D134" s="152">
        <v>1</v>
      </c>
      <c r="E134" s="153" t="s">
        <v>411</v>
      </c>
      <c r="F134" s="154" t="s">
        <v>239</v>
      </c>
      <c r="G134" s="155">
        <v>22.5</v>
      </c>
    </row>
    <row r="135" spans="1:7" ht="27.6">
      <c r="A135" s="150" t="s">
        <v>412</v>
      </c>
      <c r="B135" s="166">
        <v>907</v>
      </c>
      <c r="C135" s="152">
        <v>7</v>
      </c>
      <c r="D135" s="152">
        <v>1</v>
      </c>
      <c r="E135" s="153" t="s">
        <v>413</v>
      </c>
      <c r="F135" s="154" t="s">
        <v>222</v>
      </c>
      <c r="G135" s="155">
        <v>267.7</v>
      </c>
    </row>
    <row r="136" spans="1:7" ht="27.6">
      <c r="A136" s="150" t="s">
        <v>238</v>
      </c>
      <c r="B136" s="166">
        <v>907</v>
      </c>
      <c r="C136" s="152">
        <v>7</v>
      </c>
      <c r="D136" s="152">
        <v>1</v>
      </c>
      <c r="E136" s="153" t="s">
        <v>413</v>
      </c>
      <c r="F136" s="154" t="s">
        <v>239</v>
      </c>
      <c r="G136" s="155">
        <v>267.7</v>
      </c>
    </row>
    <row r="137" spans="1:7" ht="27.6">
      <c r="A137" s="150" t="s">
        <v>414</v>
      </c>
      <c r="B137" s="166">
        <v>907</v>
      </c>
      <c r="C137" s="152">
        <v>7</v>
      </c>
      <c r="D137" s="152">
        <v>1</v>
      </c>
      <c r="E137" s="153" t="s">
        <v>415</v>
      </c>
      <c r="F137" s="154" t="s">
        <v>222</v>
      </c>
      <c r="G137" s="155">
        <v>1066.2</v>
      </c>
    </row>
    <row r="138" spans="1:7" ht="27.6">
      <c r="A138" s="150" t="s">
        <v>416</v>
      </c>
      <c r="B138" s="166">
        <v>907</v>
      </c>
      <c r="C138" s="152">
        <v>7</v>
      </c>
      <c r="D138" s="152">
        <v>1</v>
      </c>
      <c r="E138" s="153" t="s">
        <v>417</v>
      </c>
      <c r="F138" s="154" t="s">
        <v>222</v>
      </c>
      <c r="G138" s="155">
        <v>1066.2</v>
      </c>
    </row>
    <row r="139" spans="1:7" ht="41.4">
      <c r="A139" s="150" t="s">
        <v>418</v>
      </c>
      <c r="B139" s="166">
        <v>907</v>
      </c>
      <c r="C139" s="152">
        <v>7</v>
      </c>
      <c r="D139" s="152">
        <v>1</v>
      </c>
      <c r="E139" s="153" t="s">
        <v>419</v>
      </c>
      <c r="F139" s="154" t="s">
        <v>222</v>
      </c>
      <c r="G139" s="155">
        <v>219.2</v>
      </c>
    </row>
    <row r="140" spans="1:7" ht="27.6">
      <c r="A140" s="150" t="s">
        <v>238</v>
      </c>
      <c r="B140" s="166">
        <v>907</v>
      </c>
      <c r="C140" s="152">
        <v>7</v>
      </c>
      <c r="D140" s="152">
        <v>1</v>
      </c>
      <c r="E140" s="153" t="s">
        <v>419</v>
      </c>
      <c r="F140" s="154" t="s">
        <v>239</v>
      </c>
      <c r="G140" s="155">
        <v>219.2</v>
      </c>
    </row>
    <row r="141" spans="1:7" ht="69">
      <c r="A141" s="150" t="s">
        <v>420</v>
      </c>
      <c r="B141" s="166">
        <v>907</v>
      </c>
      <c r="C141" s="152">
        <v>7</v>
      </c>
      <c r="D141" s="152">
        <v>1</v>
      </c>
      <c r="E141" s="153" t="s">
        <v>421</v>
      </c>
      <c r="F141" s="154" t="s">
        <v>222</v>
      </c>
      <c r="G141" s="155">
        <v>847</v>
      </c>
    </row>
    <row r="142" spans="1:7" ht="27.6">
      <c r="A142" s="150" t="s">
        <v>238</v>
      </c>
      <c r="B142" s="166">
        <v>907</v>
      </c>
      <c r="C142" s="152">
        <v>7</v>
      </c>
      <c r="D142" s="152">
        <v>1</v>
      </c>
      <c r="E142" s="153" t="s">
        <v>421</v>
      </c>
      <c r="F142" s="154" t="s">
        <v>239</v>
      </c>
      <c r="G142" s="155">
        <v>847</v>
      </c>
    </row>
    <row r="143" spans="1:7" ht="33.6" customHeight="1">
      <c r="A143" s="150" t="s">
        <v>422</v>
      </c>
      <c r="B143" s="166">
        <v>907</v>
      </c>
      <c r="C143" s="152">
        <v>7</v>
      </c>
      <c r="D143" s="152">
        <v>1</v>
      </c>
      <c r="E143" s="153" t="s">
        <v>423</v>
      </c>
      <c r="F143" s="154" t="s">
        <v>222</v>
      </c>
      <c r="G143" s="155">
        <v>20</v>
      </c>
    </row>
    <row r="144" spans="1:7" ht="55.2">
      <c r="A144" s="150" t="s">
        <v>424</v>
      </c>
      <c r="B144" s="166">
        <v>907</v>
      </c>
      <c r="C144" s="152">
        <v>7</v>
      </c>
      <c r="D144" s="152">
        <v>1</v>
      </c>
      <c r="E144" s="153" t="s">
        <v>425</v>
      </c>
      <c r="F144" s="154" t="s">
        <v>222</v>
      </c>
      <c r="G144" s="155">
        <v>20</v>
      </c>
    </row>
    <row r="145" spans="1:7" ht="55.2">
      <c r="A145" s="150" t="s">
        <v>426</v>
      </c>
      <c r="B145" s="166">
        <v>907</v>
      </c>
      <c r="C145" s="152">
        <v>7</v>
      </c>
      <c r="D145" s="152">
        <v>1</v>
      </c>
      <c r="E145" s="153" t="s">
        <v>427</v>
      </c>
      <c r="F145" s="154" t="s">
        <v>222</v>
      </c>
      <c r="G145" s="155">
        <v>20</v>
      </c>
    </row>
    <row r="146" spans="1:7" ht="27.6">
      <c r="A146" s="150" t="s">
        <v>238</v>
      </c>
      <c r="B146" s="166">
        <v>907</v>
      </c>
      <c r="C146" s="152">
        <v>7</v>
      </c>
      <c r="D146" s="152">
        <v>1</v>
      </c>
      <c r="E146" s="153" t="s">
        <v>427</v>
      </c>
      <c r="F146" s="154" t="s">
        <v>239</v>
      </c>
      <c r="G146" s="155">
        <v>20</v>
      </c>
    </row>
    <row r="147" spans="1:7" s="164" customFormat="1" ht="13.8">
      <c r="A147" s="157" t="s">
        <v>428</v>
      </c>
      <c r="B147" s="167">
        <v>907</v>
      </c>
      <c r="C147" s="158">
        <v>7</v>
      </c>
      <c r="D147" s="158">
        <v>2</v>
      </c>
      <c r="E147" s="159" t="s">
        <v>222</v>
      </c>
      <c r="F147" s="160" t="s">
        <v>222</v>
      </c>
      <c r="G147" s="156">
        <v>389555.5</v>
      </c>
    </row>
    <row r="148" spans="1:7" ht="27.6">
      <c r="A148" s="150" t="s">
        <v>429</v>
      </c>
      <c r="B148" s="166">
        <v>907</v>
      </c>
      <c r="C148" s="152">
        <v>7</v>
      </c>
      <c r="D148" s="152">
        <v>2</v>
      </c>
      <c r="E148" s="153" t="s">
        <v>430</v>
      </c>
      <c r="F148" s="154" t="s">
        <v>222</v>
      </c>
      <c r="G148" s="155">
        <v>371789.9</v>
      </c>
    </row>
    <row r="149" spans="1:7" ht="27.6">
      <c r="A149" s="150" t="s">
        <v>301</v>
      </c>
      <c r="B149" s="166">
        <v>907</v>
      </c>
      <c r="C149" s="152">
        <v>7</v>
      </c>
      <c r="D149" s="152">
        <v>2</v>
      </c>
      <c r="E149" s="153" t="s">
        <v>431</v>
      </c>
      <c r="F149" s="154" t="s">
        <v>222</v>
      </c>
      <c r="G149" s="155">
        <v>20551.099999999999</v>
      </c>
    </row>
    <row r="150" spans="1:7" ht="55.2">
      <c r="A150" s="150" t="s">
        <v>230</v>
      </c>
      <c r="B150" s="166">
        <v>907</v>
      </c>
      <c r="C150" s="152">
        <v>7</v>
      </c>
      <c r="D150" s="152">
        <v>2</v>
      </c>
      <c r="E150" s="153" t="s">
        <v>431</v>
      </c>
      <c r="F150" s="154" t="s">
        <v>231</v>
      </c>
      <c r="G150" s="155">
        <v>21.1</v>
      </c>
    </row>
    <row r="151" spans="1:7" ht="27.6">
      <c r="A151" s="150" t="s">
        <v>238</v>
      </c>
      <c r="B151" s="166">
        <v>907</v>
      </c>
      <c r="C151" s="152">
        <v>7</v>
      </c>
      <c r="D151" s="152">
        <v>2</v>
      </c>
      <c r="E151" s="153" t="s">
        <v>431</v>
      </c>
      <c r="F151" s="154" t="s">
        <v>239</v>
      </c>
      <c r="G151" s="155">
        <v>17913.400000000001</v>
      </c>
    </row>
    <row r="152" spans="1:7" ht="13.8">
      <c r="A152" s="150" t="s">
        <v>260</v>
      </c>
      <c r="B152" s="166">
        <v>907</v>
      </c>
      <c r="C152" s="152">
        <v>7</v>
      </c>
      <c r="D152" s="152">
        <v>2</v>
      </c>
      <c r="E152" s="153" t="s">
        <v>431</v>
      </c>
      <c r="F152" s="154" t="s">
        <v>261</v>
      </c>
      <c r="G152" s="155">
        <v>9</v>
      </c>
    </row>
    <row r="153" spans="1:7" ht="13.8">
      <c r="A153" s="150" t="s">
        <v>245</v>
      </c>
      <c r="B153" s="166">
        <v>907</v>
      </c>
      <c r="C153" s="152">
        <v>7</v>
      </c>
      <c r="D153" s="152">
        <v>2</v>
      </c>
      <c r="E153" s="153" t="s">
        <v>431</v>
      </c>
      <c r="F153" s="154" t="s">
        <v>246</v>
      </c>
      <c r="G153" s="155">
        <v>2607.6</v>
      </c>
    </row>
    <row r="154" spans="1:7" ht="41.4">
      <c r="A154" s="150" t="s">
        <v>232</v>
      </c>
      <c r="B154" s="166">
        <v>907</v>
      </c>
      <c r="C154" s="152">
        <v>7</v>
      </c>
      <c r="D154" s="152">
        <v>2</v>
      </c>
      <c r="E154" s="153" t="s">
        <v>432</v>
      </c>
      <c r="F154" s="154" t="s">
        <v>222</v>
      </c>
      <c r="G154" s="155">
        <v>10600</v>
      </c>
    </row>
    <row r="155" spans="1:7" ht="27.6">
      <c r="A155" s="150" t="s">
        <v>238</v>
      </c>
      <c r="B155" s="166">
        <v>907</v>
      </c>
      <c r="C155" s="152">
        <v>7</v>
      </c>
      <c r="D155" s="152">
        <v>2</v>
      </c>
      <c r="E155" s="153" t="s">
        <v>432</v>
      </c>
      <c r="F155" s="154" t="s">
        <v>239</v>
      </c>
      <c r="G155" s="155">
        <v>10600</v>
      </c>
    </row>
    <row r="156" spans="1:7" ht="82.8">
      <c r="A156" s="150" t="s">
        <v>433</v>
      </c>
      <c r="B156" s="166">
        <v>907</v>
      </c>
      <c r="C156" s="152">
        <v>7</v>
      </c>
      <c r="D156" s="152">
        <v>2</v>
      </c>
      <c r="E156" s="153" t="s">
        <v>434</v>
      </c>
      <c r="F156" s="154" t="s">
        <v>222</v>
      </c>
      <c r="G156" s="155">
        <v>337625.9</v>
      </c>
    </row>
    <row r="157" spans="1:7" ht="55.2">
      <c r="A157" s="150" t="s">
        <v>230</v>
      </c>
      <c r="B157" s="166">
        <v>907</v>
      </c>
      <c r="C157" s="152">
        <v>7</v>
      </c>
      <c r="D157" s="152">
        <v>2</v>
      </c>
      <c r="E157" s="153" t="s">
        <v>434</v>
      </c>
      <c r="F157" s="154" t="s">
        <v>231</v>
      </c>
      <c r="G157" s="155">
        <v>331714.40000000002</v>
      </c>
    </row>
    <row r="158" spans="1:7" ht="27.6">
      <c r="A158" s="150" t="s">
        <v>238</v>
      </c>
      <c r="B158" s="166">
        <v>907</v>
      </c>
      <c r="C158" s="152">
        <v>7</v>
      </c>
      <c r="D158" s="152">
        <v>2</v>
      </c>
      <c r="E158" s="153" t="s">
        <v>434</v>
      </c>
      <c r="F158" s="154" t="s">
        <v>239</v>
      </c>
      <c r="G158" s="155">
        <v>5911.5</v>
      </c>
    </row>
    <row r="159" spans="1:7" ht="27.6">
      <c r="A159" s="150" t="s">
        <v>396</v>
      </c>
      <c r="B159" s="166">
        <v>907</v>
      </c>
      <c r="C159" s="152">
        <v>7</v>
      </c>
      <c r="D159" s="152">
        <v>2</v>
      </c>
      <c r="E159" s="153" t="s">
        <v>435</v>
      </c>
      <c r="F159" s="154" t="s">
        <v>222</v>
      </c>
      <c r="G159" s="155">
        <v>3012.9</v>
      </c>
    </row>
    <row r="160" spans="1:7" ht="27.6">
      <c r="A160" s="150" t="s">
        <v>238</v>
      </c>
      <c r="B160" s="166">
        <v>907</v>
      </c>
      <c r="C160" s="152">
        <v>7</v>
      </c>
      <c r="D160" s="152">
        <v>2</v>
      </c>
      <c r="E160" s="153" t="s">
        <v>435</v>
      </c>
      <c r="F160" s="154" t="s">
        <v>239</v>
      </c>
      <c r="G160" s="155">
        <v>3012.9</v>
      </c>
    </row>
    <row r="161" spans="1:7" ht="41.4">
      <c r="A161" s="150" t="s">
        <v>436</v>
      </c>
      <c r="B161" s="166">
        <v>907</v>
      </c>
      <c r="C161" s="152">
        <v>7</v>
      </c>
      <c r="D161" s="152">
        <v>2</v>
      </c>
      <c r="E161" s="153" t="s">
        <v>437</v>
      </c>
      <c r="F161" s="154" t="s">
        <v>222</v>
      </c>
      <c r="G161" s="155">
        <v>100</v>
      </c>
    </row>
    <row r="162" spans="1:7" ht="55.2">
      <c r="A162" s="150" t="s">
        <v>438</v>
      </c>
      <c r="B162" s="166">
        <v>907</v>
      </c>
      <c r="C162" s="152">
        <v>7</v>
      </c>
      <c r="D162" s="152">
        <v>2</v>
      </c>
      <c r="E162" s="153" t="s">
        <v>439</v>
      </c>
      <c r="F162" s="154" t="s">
        <v>222</v>
      </c>
      <c r="G162" s="155">
        <v>100</v>
      </c>
    </row>
    <row r="163" spans="1:7" ht="41.4">
      <c r="A163" s="150" t="s">
        <v>440</v>
      </c>
      <c r="B163" s="166">
        <v>907</v>
      </c>
      <c r="C163" s="152">
        <v>7</v>
      </c>
      <c r="D163" s="152">
        <v>2</v>
      </c>
      <c r="E163" s="153" t="s">
        <v>441</v>
      </c>
      <c r="F163" s="154" t="s">
        <v>222</v>
      </c>
      <c r="G163" s="155">
        <v>100</v>
      </c>
    </row>
    <row r="164" spans="1:7" ht="27.6">
      <c r="A164" s="150" t="s">
        <v>238</v>
      </c>
      <c r="B164" s="166">
        <v>907</v>
      </c>
      <c r="C164" s="152">
        <v>7</v>
      </c>
      <c r="D164" s="152">
        <v>2</v>
      </c>
      <c r="E164" s="153" t="s">
        <v>441</v>
      </c>
      <c r="F164" s="154" t="s">
        <v>239</v>
      </c>
      <c r="G164" s="155">
        <v>100</v>
      </c>
    </row>
    <row r="165" spans="1:7" ht="27.6">
      <c r="A165" s="150" t="s">
        <v>442</v>
      </c>
      <c r="B165" s="166">
        <v>907</v>
      </c>
      <c r="C165" s="152">
        <v>7</v>
      </c>
      <c r="D165" s="152">
        <v>2</v>
      </c>
      <c r="E165" s="153" t="s">
        <v>443</v>
      </c>
      <c r="F165" s="154" t="s">
        <v>222</v>
      </c>
      <c r="G165" s="155">
        <v>9077.2999999999993</v>
      </c>
    </row>
    <row r="166" spans="1:7" ht="41.4">
      <c r="A166" s="150" t="s">
        <v>444</v>
      </c>
      <c r="B166" s="166">
        <v>907</v>
      </c>
      <c r="C166" s="152">
        <v>7</v>
      </c>
      <c r="D166" s="152">
        <v>2</v>
      </c>
      <c r="E166" s="153" t="s">
        <v>445</v>
      </c>
      <c r="F166" s="154" t="s">
        <v>222</v>
      </c>
      <c r="G166" s="155">
        <v>9077.2999999999993</v>
      </c>
    </row>
    <row r="167" spans="1:7" ht="41.4">
      <c r="A167" s="150" t="s">
        <v>446</v>
      </c>
      <c r="B167" s="166">
        <v>907</v>
      </c>
      <c r="C167" s="152">
        <v>7</v>
      </c>
      <c r="D167" s="152">
        <v>2</v>
      </c>
      <c r="E167" s="153" t="s">
        <v>447</v>
      </c>
      <c r="F167" s="154" t="s">
        <v>222</v>
      </c>
      <c r="G167" s="155">
        <v>1215</v>
      </c>
    </row>
    <row r="168" spans="1:7" ht="27.6">
      <c r="A168" s="150" t="s">
        <v>238</v>
      </c>
      <c r="B168" s="166">
        <v>907</v>
      </c>
      <c r="C168" s="152">
        <v>7</v>
      </c>
      <c r="D168" s="152">
        <v>2</v>
      </c>
      <c r="E168" s="153" t="s">
        <v>447</v>
      </c>
      <c r="F168" s="154" t="s">
        <v>239</v>
      </c>
      <c r="G168" s="155">
        <v>1215</v>
      </c>
    </row>
    <row r="169" spans="1:7" ht="41.4">
      <c r="A169" s="150" t="s">
        <v>448</v>
      </c>
      <c r="B169" s="166">
        <v>907</v>
      </c>
      <c r="C169" s="152">
        <v>7</v>
      </c>
      <c r="D169" s="152">
        <v>2</v>
      </c>
      <c r="E169" s="153" t="s">
        <v>449</v>
      </c>
      <c r="F169" s="154" t="s">
        <v>222</v>
      </c>
      <c r="G169" s="155">
        <v>6985</v>
      </c>
    </row>
    <row r="170" spans="1:7" ht="27.6">
      <c r="A170" s="150" t="s">
        <v>238</v>
      </c>
      <c r="B170" s="166">
        <v>907</v>
      </c>
      <c r="C170" s="152">
        <v>7</v>
      </c>
      <c r="D170" s="152">
        <v>2</v>
      </c>
      <c r="E170" s="153" t="s">
        <v>449</v>
      </c>
      <c r="F170" s="154" t="s">
        <v>239</v>
      </c>
      <c r="G170" s="155">
        <v>6985</v>
      </c>
    </row>
    <row r="171" spans="1:7" ht="55.2">
      <c r="A171" s="150" t="s">
        <v>450</v>
      </c>
      <c r="B171" s="166">
        <v>907</v>
      </c>
      <c r="C171" s="152">
        <v>7</v>
      </c>
      <c r="D171" s="152">
        <v>2</v>
      </c>
      <c r="E171" s="153" t="s">
        <v>451</v>
      </c>
      <c r="F171" s="154" t="s">
        <v>222</v>
      </c>
      <c r="G171" s="155">
        <v>877.3</v>
      </c>
    </row>
    <row r="172" spans="1:7" ht="27.6">
      <c r="A172" s="150" t="s">
        <v>238</v>
      </c>
      <c r="B172" s="166">
        <v>907</v>
      </c>
      <c r="C172" s="152">
        <v>7</v>
      </c>
      <c r="D172" s="152">
        <v>2</v>
      </c>
      <c r="E172" s="153" t="s">
        <v>451</v>
      </c>
      <c r="F172" s="154" t="s">
        <v>239</v>
      </c>
      <c r="G172" s="155">
        <v>877.3</v>
      </c>
    </row>
    <row r="173" spans="1:7" ht="27.6">
      <c r="A173" s="150" t="s">
        <v>398</v>
      </c>
      <c r="B173" s="166">
        <v>907</v>
      </c>
      <c r="C173" s="152">
        <v>7</v>
      </c>
      <c r="D173" s="152">
        <v>2</v>
      </c>
      <c r="E173" s="153" t="s">
        <v>399</v>
      </c>
      <c r="F173" s="154" t="s">
        <v>222</v>
      </c>
      <c r="G173" s="155">
        <v>1583.8</v>
      </c>
    </row>
    <row r="174" spans="1:7" ht="55.2">
      <c r="A174" s="150" t="s">
        <v>400</v>
      </c>
      <c r="B174" s="166">
        <v>907</v>
      </c>
      <c r="C174" s="152">
        <v>7</v>
      </c>
      <c r="D174" s="152">
        <v>2</v>
      </c>
      <c r="E174" s="153" t="s">
        <v>401</v>
      </c>
      <c r="F174" s="154" t="s">
        <v>222</v>
      </c>
      <c r="G174" s="155">
        <v>1583.8</v>
      </c>
    </row>
    <row r="175" spans="1:7" ht="41.4">
      <c r="A175" s="150" t="s">
        <v>402</v>
      </c>
      <c r="B175" s="166">
        <v>907</v>
      </c>
      <c r="C175" s="152">
        <v>7</v>
      </c>
      <c r="D175" s="152">
        <v>2</v>
      </c>
      <c r="E175" s="153" t="s">
        <v>403</v>
      </c>
      <c r="F175" s="154" t="s">
        <v>222</v>
      </c>
      <c r="G175" s="155">
        <v>1583.8</v>
      </c>
    </row>
    <row r="176" spans="1:7" ht="27.6">
      <c r="A176" s="150" t="s">
        <v>238</v>
      </c>
      <c r="B176" s="166">
        <v>907</v>
      </c>
      <c r="C176" s="152">
        <v>7</v>
      </c>
      <c r="D176" s="152">
        <v>2</v>
      </c>
      <c r="E176" s="153" t="s">
        <v>403</v>
      </c>
      <c r="F176" s="154" t="s">
        <v>239</v>
      </c>
      <c r="G176" s="155">
        <v>1583.8</v>
      </c>
    </row>
    <row r="177" spans="1:7" ht="41.4">
      <c r="A177" s="150" t="s">
        <v>248</v>
      </c>
      <c r="B177" s="166">
        <v>907</v>
      </c>
      <c r="C177" s="152">
        <v>7</v>
      </c>
      <c r="D177" s="152">
        <v>2</v>
      </c>
      <c r="E177" s="153" t="s">
        <v>249</v>
      </c>
      <c r="F177" s="154" t="s">
        <v>222</v>
      </c>
      <c r="G177" s="155">
        <v>63.2</v>
      </c>
    </row>
    <row r="178" spans="1:7" ht="69">
      <c r="A178" s="150" t="s">
        <v>250</v>
      </c>
      <c r="B178" s="166">
        <v>907</v>
      </c>
      <c r="C178" s="152">
        <v>7</v>
      </c>
      <c r="D178" s="152">
        <v>2</v>
      </c>
      <c r="E178" s="153" t="s">
        <v>251</v>
      </c>
      <c r="F178" s="154" t="s">
        <v>222</v>
      </c>
      <c r="G178" s="155">
        <v>63.2</v>
      </c>
    </row>
    <row r="179" spans="1:7" ht="41.4">
      <c r="A179" s="150" t="s">
        <v>404</v>
      </c>
      <c r="B179" s="166">
        <v>907</v>
      </c>
      <c r="C179" s="152">
        <v>7</v>
      </c>
      <c r="D179" s="152">
        <v>2</v>
      </c>
      <c r="E179" s="153" t="s">
        <v>405</v>
      </c>
      <c r="F179" s="154" t="s">
        <v>222</v>
      </c>
      <c r="G179" s="155">
        <v>63.2</v>
      </c>
    </row>
    <row r="180" spans="1:7" ht="27.6">
      <c r="A180" s="150" t="s">
        <v>238</v>
      </c>
      <c r="B180" s="166">
        <v>907</v>
      </c>
      <c r="C180" s="152">
        <v>7</v>
      </c>
      <c r="D180" s="152">
        <v>2</v>
      </c>
      <c r="E180" s="153" t="s">
        <v>405</v>
      </c>
      <c r="F180" s="154" t="s">
        <v>239</v>
      </c>
      <c r="G180" s="155">
        <v>63.2</v>
      </c>
    </row>
    <row r="181" spans="1:7" ht="27.6">
      <c r="A181" s="150" t="s">
        <v>406</v>
      </c>
      <c r="B181" s="166">
        <v>907</v>
      </c>
      <c r="C181" s="152">
        <v>7</v>
      </c>
      <c r="D181" s="152">
        <v>2</v>
      </c>
      <c r="E181" s="153" t="s">
        <v>407</v>
      </c>
      <c r="F181" s="154" t="s">
        <v>222</v>
      </c>
      <c r="G181" s="155">
        <v>2189.8000000000002</v>
      </c>
    </row>
    <row r="182" spans="1:7" ht="41.4">
      <c r="A182" s="150" t="s">
        <v>408</v>
      </c>
      <c r="B182" s="166">
        <v>907</v>
      </c>
      <c r="C182" s="152">
        <v>7</v>
      </c>
      <c r="D182" s="152">
        <v>2</v>
      </c>
      <c r="E182" s="153" t="s">
        <v>409</v>
      </c>
      <c r="F182" s="154" t="s">
        <v>222</v>
      </c>
      <c r="G182" s="155">
        <v>2189.8000000000002</v>
      </c>
    </row>
    <row r="183" spans="1:7" ht="41.4">
      <c r="A183" s="150" t="s">
        <v>452</v>
      </c>
      <c r="B183" s="166">
        <v>907</v>
      </c>
      <c r="C183" s="152">
        <v>7</v>
      </c>
      <c r="D183" s="152">
        <v>2</v>
      </c>
      <c r="E183" s="153" t="s">
        <v>453</v>
      </c>
      <c r="F183" s="154" t="s">
        <v>222</v>
      </c>
      <c r="G183" s="155">
        <v>601.4</v>
      </c>
    </row>
    <row r="184" spans="1:7" ht="27.6">
      <c r="A184" s="150" t="s">
        <v>238</v>
      </c>
      <c r="B184" s="166">
        <v>907</v>
      </c>
      <c r="C184" s="152">
        <v>7</v>
      </c>
      <c r="D184" s="152">
        <v>2</v>
      </c>
      <c r="E184" s="153" t="s">
        <v>453</v>
      </c>
      <c r="F184" s="154" t="s">
        <v>239</v>
      </c>
      <c r="G184" s="155">
        <v>601.4</v>
      </c>
    </row>
    <row r="185" spans="1:7" ht="69">
      <c r="A185" s="150" t="s">
        <v>410</v>
      </c>
      <c r="B185" s="166">
        <v>907</v>
      </c>
      <c r="C185" s="152">
        <v>7</v>
      </c>
      <c r="D185" s="152">
        <v>2</v>
      </c>
      <c r="E185" s="153" t="s">
        <v>411</v>
      </c>
      <c r="F185" s="154" t="s">
        <v>222</v>
      </c>
      <c r="G185" s="155">
        <v>1408.2</v>
      </c>
    </row>
    <row r="186" spans="1:7" ht="27.6">
      <c r="A186" s="150" t="s">
        <v>238</v>
      </c>
      <c r="B186" s="166">
        <v>907</v>
      </c>
      <c r="C186" s="152">
        <v>7</v>
      </c>
      <c r="D186" s="152">
        <v>2</v>
      </c>
      <c r="E186" s="153" t="s">
        <v>411</v>
      </c>
      <c r="F186" s="154" t="s">
        <v>239</v>
      </c>
      <c r="G186" s="155">
        <v>1408.2</v>
      </c>
    </row>
    <row r="187" spans="1:7" ht="27.6">
      <c r="A187" s="150" t="s">
        <v>412</v>
      </c>
      <c r="B187" s="166">
        <v>907</v>
      </c>
      <c r="C187" s="152">
        <v>7</v>
      </c>
      <c r="D187" s="152">
        <v>2</v>
      </c>
      <c r="E187" s="153" t="s">
        <v>413</v>
      </c>
      <c r="F187" s="154" t="s">
        <v>222</v>
      </c>
      <c r="G187" s="155">
        <v>180.2</v>
      </c>
    </row>
    <row r="188" spans="1:7" ht="27.6">
      <c r="A188" s="150" t="s">
        <v>238</v>
      </c>
      <c r="B188" s="166">
        <v>907</v>
      </c>
      <c r="C188" s="152">
        <v>7</v>
      </c>
      <c r="D188" s="152">
        <v>2</v>
      </c>
      <c r="E188" s="153" t="s">
        <v>413</v>
      </c>
      <c r="F188" s="154" t="s">
        <v>239</v>
      </c>
      <c r="G188" s="155">
        <v>180.2</v>
      </c>
    </row>
    <row r="189" spans="1:7" ht="27.6">
      <c r="A189" s="150" t="s">
        <v>414</v>
      </c>
      <c r="B189" s="166">
        <v>907</v>
      </c>
      <c r="C189" s="152">
        <v>7</v>
      </c>
      <c r="D189" s="152">
        <v>2</v>
      </c>
      <c r="E189" s="153" t="s">
        <v>415</v>
      </c>
      <c r="F189" s="154" t="s">
        <v>222</v>
      </c>
      <c r="G189" s="155">
        <v>4736.5</v>
      </c>
    </row>
    <row r="190" spans="1:7" ht="27.6">
      <c r="A190" s="150" t="s">
        <v>416</v>
      </c>
      <c r="B190" s="166">
        <v>907</v>
      </c>
      <c r="C190" s="152">
        <v>7</v>
      </c>
      <c r="D190" s="152">
        <v>2</v>
      </c>
      <c r="E190" s="153" t="s">
        <v>417</v>
      </c>
      <c r="F190" s="154" t="s">
        <v>222</v>
      </c>
      <c r="G190" s="155">
        <v>4736.5</v>
      </c>
    </row>
    <row r="191" spans="1:7" ht="41.4">
      <c r="A191" s="150" t="s">
        <v>454</v>
      </c>
      <c r="B191" s="166">
        <v>907</v>
      </c>
      <c r="C191" s="152">
        <v>7</v>
      </c>
      <c r="D191" s="152">
        <v>2</v>
      </c>
      <c r="E191" s="153" t="s">
        <v>455</v>
      </c>
      <c r="F191" s="154" t="s">
        <v>222</v>
      </c>
      <c r="G191" s="155">
        <v>1563.7</v>
      </c>
    </row>
    <row r="192" spans="1:7" ht="27.6">
      <c r="A192" s="150" t="s">
        <v>238</v>
      </c>
      <c r="B192" s="166">
        <v>907</v>
      </c>
      <c r="C192" s="152">
        <v>7</v>
      </c>
      <c r="D192" s="152">
        <v>2</v>
      </c>
      <c r="E192" s="153" t="s">
        <v>455</v>
      </c>
      <c r="F192" s="154" t="s">
        <v>239</v>
      </c>
      <c r="G192" s="155">
        <v>1563.7</v>
      </c>
    </row>
    <row r="193" spans="1:7" ht="55.2">
      <c r="A193" s="150" t="s">
        <v>456</v>
      </c>
      <c r="B193" s="166">
        <v>907</v>
      </c>
      <c r="C193" s="152">
        <v>7</v>
      </c>
      <c r="D193" s="152">
        <v>2</v>
      </c>
      <c r="E193" s="153" t="s">
        <v>457</v>
      </c>
      <c r="F193" s="154" t="s">
        <v>222</v>
      </c>
      <c r="G193" s="155">
        <v>1299</v>
      </c>
    </row>
    <row r="194" spans="1:7" ht="27.6">
      <c r="A194" s="150" t="s">
        <v>238</v>
      </c>
      <c r="B194" s="166">
        <v>907</v>
      </c>
      <c r="C194" s="152">
        <v>7</v>
      </c>
      <c r="D194" s="152">
        <v>2</v>
      </c>
      <c r="E194" s="153" t="s">
        <v>457</v>
      </c>
      <c r="F194" s="154" t="s">
        <v>239</v>
      </c>
      <c r="G194" s="155">
        <v>1299</v>
      </c>
    </row>
    <row r="195" spans="1:7" ht="41.4">
      <c r="A195" s="150" t="s">
        <v>418</v>
      </c>
      <c r="B195" s="166">
        <v>907</v>
      </c>
      <c r="C195" s="152">
        <v>7</v>
      </c>
      <c r="D195" s="152">
        <v>2</v>
      </c>
      <c r="E195" s="153" t="s">
        <v>419</v>
      </c>
      <c r="F195" s="154" t="s">
        <v>222</v>
      </c>
      <c r="G195" s="155">
        <v>423.8</v>
      </c>
    </row>
    <row r="196" spans="1:7" ht="27.6">
      <c r="A196" s="150" t="s">
        <v>238</v>
      </c>
      <c r="B196" s="166">
        <v>907</v>
      </c>
      <c r="C196" s="152">
        <v>7</v>
      </c>
      <c r="D196" s="152">
        <v>2</v>
      </c>
      <c r="E196" s="153" t="s">
        <v>419</v>
      </c>
      <c r="F196" s="154" t="s">
        <v>239</v>
      </c>
      <c r="G196" s="155">
        <v>423.8</v>
      </c>
    </row>
    <row r="197" spans="1:7" ht="69">
      <c r="A197" s="150" t="s">
        <v>420</v>
      </c>
      <c r="B197" s="166">
        <v>907</v>
      </c>
      <c r="C197" s="152">
        <v>7</v>
      </c>
      <c r="D197" s="152">
        <v>2</v>
      </c>
      <c r="E197" s="153" t="s">
        <v>421</v>
      </c>
      <c r="F197" s="154" t="s">
        <v>222</v>
      </c>
      <c r="G197" s="155">
        <v>1450</v>
      </c>
    </row>
    <row r="198" spans="1:7" ht="27.6">
      <c r="A198" s="150" t="s">
        <v>238</v>
      </c>
      <c r="B198" s="166">
        <v>907</v>
      </c>
      <c r="C198" s="152">
        <v>7</v>
      </c>
      <c r="D198" s="152">
        <v>2</v>
      </c>
      <c r="E198" s="153" t="s">
        <v>421</v>
      </c>
      <c r="F198" s="154" t="s">
        <v>239</v>
      </c>
      <c r="G198" s="155">
        <v>1450</v>
      </c>
    </row>
    <row r="199" spans="1:7" ht="27.6">
      <c r="A199" s="150" t="s">
        <v>458</v>
      </c>
      <c r="B199" s="166">
        <v>907</v>
      </c>
      <c r="C199" s="152">
        <v>7</v>
      </c>
      <c r="D199" s="152">
        <v>2</v>
      </c>
      <c r="E199" s="153" t="s">
        <v>459</v>
      </c>
      <c r="F199" s="154" t="s">
        <v>222</v>
      </c>
      <c r="G199" s="155">
        <v>0</v>
      </c>
    </row>
    <row r="200" spans="1:7" ht="27.6">
      <c r="A200" s="150" t="s">
        <v>384</v>
      </c>
      <c r="B200" s="166">
        <v>907</v>
      </c>
      <c r="C200" s="152">
        <v>7</v>
      </c>
      <c r="D200" s="152">
        <v>2</v>
      </c>
      <c r="E200" s="153" t="s">
        <v>459</v>
      </c>
      <c r="F200" s="154" t="s">
        <v>385</v>
      </c>
      <c r="G200" s="155">
        <v>0</v>
      </c>
    </row>
    <row r="201" spans="1:7" ht="41.4">
      <c r="A201" s="150" t="s">
        <v>460</v>
      </c>
      <c r="B201" s="166">
        <v>907</v>
      </c>
      <c r="C201" s="152">
        <v>7</v>
      </c>
      <c r="D201" s="152">
        <v>2</v>
      </c>
      <c r="E201" s="153" t="s">
        <v>461</v>
      </c>
      <c r="F201" s="154" t="s">
        <v>222</v>
      </c>
      <c r="G201" s="155">
        <v>15</v>
      </c>
    </row>
    <row r="202" spans="1:7" ht="41.4">
      <c r="A202" s="150" t="s">
        <v>462</v>
      </c>
      <c r="B202" s="166">
        <v>907</v>
      </c>
      <c r="C202" s="152">
        <v>7</v>
      </c>
      <c r="D202" s="152">
        <v>2</v>
      </c>
      <c r="E202" s="153" t="s">
        <v>463</v>
      </c>
      <c r="F202" s="154" t="s">
        <v>222</v>
      </c>
      <c r="G202" s="155">
        <v>15</v>
      </c>
    </row>
    <row r="203" spans="1:7" ht="27.6">
      <c r="A203" s="150" t="s">
        <v>464</v>
      </c>
      <c r="B203" s="166">
        <v>907</v>
      </c>
      <c r="C203" s="152">
        <v>7</v>
      </c>
      <c r="D203" s="152">
        <v>2</v>
      </c>
      <c r="E203" s="153" t="s">
        <v>465</v>
      </c>
      <c r="F203" s="154" t="s">
        <v>222</v>
      </c>
      <c r="G203" s="155">
        <v>15</v>
      </c>
    </row>
    <row r="204" spans="1:7" ht="27.6">
      <c r="A204" s="150" t="s">
        <v>238</v>
      </c>
      <c r="B204" s="166">
        <v>907</v>
      </c>
      <c r="C204" s="152">
        <v>7</v>
      </c>
      <c r="D204" s="152">
        <v>2</v>
      </c>
      <c r="E204" s="153" t="s">
        <v>465</v>
      </c>
      <c r="F204" s="154" t="s">
        <v>239</v>
      </c>
      <c r="G204" s="155">
        <v>15</v>
      </c>
    </row>
    <row r="205" spans="1:7" s="164" customFormat="1" ht="13.8">
      <c r="A205" s="157" t="s">
        <v>466</v>
      </c>
      <c r="B205" s="167">
        <v>907</v>
      </c>
      <c r="C205" s="158">
        <v>7</v>
      </c>
      <c r="D205" s="158">
        <v>3</v>
      </c>
      <c r="E205" s="159" t="s">
        <v>222</v>
      </c>
      <c r="F205" s="160" t="s">
        <v>222</v>
      </c>
      <c r="G205" s="156">
        <v>36558.1</v>
      </c>
    </row>
    <row r="206" spans="1:7" ht="13.8">
      <c r="A206" s="150" t="s">
        <v>467</v>
      </c>
      <c r="B206" s="166">
        <v>907</v>
      </c>
      <c r="C206" s="152">
        <v>7</v>
      </c>
      <c r="D206" s="152">
        <v>3</v>
      </c>
      <c r="E206" s="153" t="s">
        <v>468</v>
      </c>
      <c r="F206" s="154" t="s">
        <v>222</v>
      </c>
      <c r="G206" s="155">
        <v>36130.300000000003</v>
      </c>
    </row>
    <row r="207" spans="1:7" ht="27.6">
      <c r="A207" s="150" t="s">
        <v>301</v>
      </c>
      <c r="B207" s="166">
        <v>907</v>
      </c>
      <c r="C207" s="152">
        <v>7</v>
      </c>
      <c r="D207" s="152">
        <v>3</v>
      </c>
      <c r="E207" s="153" t="s">
        <v>469</v>
      </c>
      <c r="F207" s="154" t="s">
        <v>222</v>
      </c>
      <c r="G207" s="155">
        <v>19943.7</v>
      </c>
    </row>
    <row r="208" spans="1:7" ht="55.2">
      <c r="A208" s="150" t="s">
        <v>230</v>
      </c>
      <c r="B208" s="166">
        <v>907</v>
      </c>
      <c r="C208" s="152">
        <v>7</v>
      </c>
      <c r="D208" s="152">
        <v>3</v>
      </c>
      <c r="E208" s="153" t="s">
        <v>469</v>
      </c>
      <c r="F208" s="154" t="s">
        <v>231</v>
      </c>
      <c r="G208" s="155">
        <v>17355.599999999999</v>
      </c>
    </row>
    <row r="209" spans="1:7" ht="27.6">
      <c r="A209" s="150" t="s">
        <v>238</v>
      </c>
      <c r="B209" s="166">
        <v>907</v>
      </c>
      <c r="C209" s="152">
        <v>7</v>
      </c>
      <c r="D209" s="152">
        <v>3</v>
      </c>
      <c r="E209" s="153" t="s">
        <v>469</v>
      </c>
      <c r="F209" s="154" t="s">
        <v>239</v>
      </c>
      <c r="G209" s="155">
        <v>2248.1999999999998</v>
      </c>
    </row>
    <row r="210" spans="1:7" ht="13.8">
      <c r="A210" s="150" t="s">
        <v>245</v>
      </c>
      <c r="B210" s="166">
        <v>907</v>
      </c>
      <c r="C210" s="152">
        <v>7</v>
      </c>
      <c r="D210" s="152">
        <v>3</v>
      </c>
      <c r="E210" s="153" t="s">
        <v>469</v>
      </c>
      <c r="F210" s="154" t="s">
        <v>246</v>
      </c>
      <c r="G210" s="155">
        <v>339.9</v>
      </c>
    </row>
    <row r="211" spans="1:7" ht="41.4">
      <c r="A211" s="150" t="s">
        <v>232</v>
      </c>
      <c r="B211" s="166">
        <v>907</v>
      </c>
      <c r="C211" s="152">
        <v>7</v>
      </c>
      <c r="D211" s="152">
        <v>3</v>
      </c>
      <c r="E211" s="153" t="s">
        <v>470</v>
      </c>
      <c r="F211" s="154" t="s">
        <v>222</v>
      </c>
      <c r="G211" s="155">
        <v>14765.9</v>
      </c>
    </row>
    <row r="212" spans="1:7" ht="55.2">
      <c r="A212" s="150" t="s">
        <v>230</v>
      </c>
      <c r="B212" s="166">
        <v>907</v>
      </c>
      <c r="C212" s="152">
        <v>7</v>
      </c>
      <c r="D212" s="152">
        <v>3</v>
      </c>
      <c r="E212" s="153" t="s">
        <v>470</v>
      </c>
      <c r="F212" s="154" t="s">
        <v>231</v>
      </c>
      <c r="G212" s="155">
        <v>13900</v>
      </c>
    </row>
    <row r="213" spans="1:7" ht="27.6">
      <c r="A213" s="150" t="s">
        <v>238</v>
      </c>
      <c r="B213" s="166">
        <v>907</v>
      </c>
      <c r="C213" s="152">
        <v>7</v>
      </c>
      <c r="D213" s="152">
        <v>3</v>
      </c>
      <c r="E213" s="153" t="s">
        <v>470</v>
      </c>
      <c r="F213" s="154" t="s">
        <v>239</v>
      </c>
      <c r="G213" s="155">
        <v>865.9</v>
      </c>
    </row>
    <row r="214" spans="1:7" ht="27.6">
      <c r="A214" s="150" t="s">
        <v>396</v>
      </c>
      <c r="B214" s="166">
        <v>907</v>
      </c>
      <c r="C214" s="152">
        <v>7</v>
      </c>
      <c r="D214" s="152">
        <v>3</v>
      </c>
      <c r="E214" s="153" t="s">
        <v>471</v>
      </c>
      <c r="F214" s="154" t="s">
        <v>222</v>
      </c>
      <c r="G214" s="155">
        <v>1420.7</v>
      </c>
    </row>
    <row r="215" spans="1:7" ht="27.6">
      <c r="A215" s="150" t="s">
        <v>238</v>
      </c>
      <c r="B215" s="166">
        <v>907</v>
      </c>
      <c r="C215" s="152">
        <v>7</v>
      </c>
      <c r="D215" s="152">
        <v>3</v>
      </c>
      <c r="E215" s="153" t="s">
        <v>471</v>
      </c>
      <c r="F215" s="154" t="s">
        <v>239</v>
      </c>
      <c r="G215" s="155">
        <v>1420.7</v>
      </c>
    </row>
    <row r="216" spans="1:7" ht="27.6">
      <c r="A216" s="150" t="s">
        <v>398</v>
      </c>
      <c r="B216" s="166">
        <v>907</v>
      </c>
      <c r="C216" s="152">
        <v>7</v>
      </c>
      <c r="D216" s="152">
        <v>3</v>
      </c>
      <c r="E216" s="153" t="s">
        <v>399</v>
      </c>
      <c r="F216" s="154" t="s">
        <v>222</v>
      </c>
      <c r="G216" s="155">
        <v>76.3</v>
      </c>
    </row>
    <row r="217" spans="1:7" ht="55.2">
      <c r="A217" s="150" t="s">
        <v>400</v>
      </c>
      <c r="B217" s="166">
        <v>907</v>
      </c>
      <c r="C217" s="152">
        <v>7</v>
      </c>
      <c r="D217" s="152">
        <v>3</v>
      </c>
      <c r="E217" s="153" t="s">
        <v>401</v>
      </c>
      <c r="F217" s="154" t="s">
        <v>222</v>
      </c>
      <c r="G217" s="155">
        <v>76.3</v>
      </c>
    </row>
    <row r="218" spans="1:7" ht="41.4">
      <c r="A218" s="150" t="s">
        <v>402</v>
      </c>
      <c r="B218" s="166">
        <v>907</v>
      </c>
      <c r="C218" s="152">
        <v>7</v>
      </c>
      <c r="D218" s="152">
        <v>3</v>
      </c>
      <c r="E218" s="153" t="s">
        <v>403</v>
      </c>
      <c r="F218" s="154" t="s">
        <v>222</v>
      </c>
      <c r="G218" s="155">
        <v>76.3</v>
      </c>
    </row>
    <row r="219" spans="1:7" ht="27.6">
      <c r="A219" s="150" t="s">
        <v>238</v>
      </c>
      <c r="B219" s="166">
        <v>907</v>
      </c>
      <c r="C219" s="152">
        <v>7</v>
      </c>
      <c r="D219" s="152">
        <v>3</v>
      </c>
      <c r="E219" s="153" t="s">
        <v>403</v>
      </c>
      <c r="F219" s="154" t="s">
        <v>239</v>
      </c>
      <c r="G219" s="155">
        <v>76.3</v>
      </c>
    </row>
    <row r="220" spans="1:7" ht="41.4">
      <c r="A220" s="150" t="s">
        <v>248</v>
      </c>
      <c r="B220" s="166">
        <v>907</v>
      </c>
      <c r="C220" s="152">
        <v>7</v>
      </c>
      <c r="D220" s="152">
        <v>3</v>
      </c>
      <c r="E220" s="153" t="s">
        <v>249</v>
      </c>
      <c r="F220" s="154" t="s">
        <v>222</v>
      </c>
      <c r="G220" s="155">
        <v>24.1</v>
      </c>
    </row>
    <row r="221" spans="1:7" ht="69">
      <c r="A221" s="150" t="s">
        <v>250</v>
      </c>
      <c r="B221" s="166">
        <v>907</v>
      </c>
      <c r="C221" s="152">
        <v>7</v>
      </c>
      <c r="D221" s="152">
        <v>3</v>
      </c>
      <c r="E221" s="153" t="s">
        <v>251</v>
      </c>
      <c r="F221" s="154" t="s">
        <v>222</v>
      </c>
      <c r="G221" s="155">
        <v>24.1</v>
      </c>
    </row>
    <row r="222" spans="1:7" ht="41.4">
      <c r="A222" s="150" t="s">
        <v>404</v>
      </c>
      <c r="B222" s="166">
        <v>907</v>
      </c>
      <c r="C222" s="152">
        <v>7</v>
      </c>
      <c r="D222" s="152">
        <v>3</v>
      </c>
      <c r="E222" s="153" t="s">
        <v>405</v>
      </c>
      <c r="F222" s="154" t="s">
        <v>222</v>
      </c>
      <c r="G222" s="155">
        <v>24.1</v>
      </c>
    </row>
    <row r="223" spans="1:7" ht="27.6">
      <c r="A223" s="150" t="s">
        <v>238</v>
      </c>
      <c r="B223" s="166">
        <v>907</v>
      </c>
      <c r="C223" s="152">
        <v>7</v>
      </c>
      <c r="D223" s="152">
        <v>3</v>
      </c>
      <c r="E223" s="153" t="s">
        <v>405</v>
      </c>
      <c r="F223" s="154" t="s">
        <v>239</v>
      </c>
      <c r="G223" s="155">
        <v>24.1</v>
      </c>
    </row>
    <row r="224" spans="1:7" ht="27.6">
      <c r="A224" s="150" t="s">
        <v>406</v>
      </c>
      <c r="B224" s="166">
        <v>907</v>
      </c>
      <c r="C224" s="152">
        <v>7</v>
      </c>
      <c r="D224" s="152">
        <v>3</v>
      </c>
      <c r="E224" s="153" t="s">
        <v>407</v>
      </c>
      <c r="F224" s="154" t="s">
        <v>222</v>
      </c>
      <c r="G224" s="155">
        <v>20.399999999999999</v>
      </c>
    </row>
    <row r="225" spans="1:7" ht="41.4">
      <c r="A225" s="150" t="s">
        <v>408</v>
      </c>
      <c r="B225" s="166">
        <v>907</v>
      </c>
      <c r="C225" s="152">
        <v>7</v>
      </c>
      <c r="D225" s="152">
        <v>3</v>
      </c>
      <c r="E225" s="153" t="s">
        <v>409</v>
      </c>
      <c r="F225" s="154" t="s">
        <v>222</v>
      </c>
      <c r="G225" s="155">
        <v>20.399999999999999</v>
      </c>
    </row>
    <row r="226" spans="1:7" ht="69">
      <c r="A226" s="150" t="s">
        <v>410</v>
      </c>
      <c r="B226" s="166">
        <v>907</v>
      </c>
      <c r="C226" s="152">
        <v>7</v>
      </c>
      <c r="D226" s="152">
        <v>3</v>
      </c>
      <c r="E226" s="153" t="s">
        <v>411</v>
      </c>
      <c r="F226" s="154" t="s">
        <v>222</v>
      </c>
      <c r="G226" s="155">
        <v>20.399999999999999</v>
      </c>
    </row>
    <row r="227" spans="1:7" ht="27.6">
      <c r="A227" s="150" t="s">
        <v>238</v>
      </c>
      <c r="B227" s="166">
        <v>907</v>
      </c>
      <c r="C227" s="152">
        <v>7</v>
      </c>
      <c r="D227" s="152">
        <v>3</v>
      </c>
      <c r="E227" s="153" t="s">
        <v>411</v>
      </c>
      <c r="F227" s="154" t="s">
        <v>239</v>
      </c>
      <c r="G227" s="155">
        <v>20.399999999999999</v>
      </c>
    </row>
    <row r="228" spans="1:7" ht="27.6">
      <c r="A228" s="150" t="s">
        <v>414</v>
      </c>
      <c r="B228" s="166">
        <v>907</v>
      </c>
      <c r="C228" s="152">
        <v>7</v>
      </c>
      <c r="D228" s="152">
        <v>3</v>
      </c>
      <c r="E228" s="153" t="s">
        <v>415</v>
      </c>
      <c r="F228" s="154" t="s">
        <v>222</v>
      </c>
      <c r="G228" s="155">
        <v>307</v>
      </c>
    </row>
    <row r="229" spans="1:7" ht="27.6">
      <c r="A229" s="150" t="s">
        <v>416</v>
      </c>
      <c r="B229" s="166">
        <v>907</v>
      </c>
      <c r="C229" s="152">
        <v>7</v>
      </c>
      <c r="D229" s="152">
        <v>3</v>
      </c>
      <c r="E229" s="153" t="s">
        <v>417</v>
      </c>
      <c r="F229" s="154" t="s">
        <v>222</v>
      </c>
      <c r="G229" s="155">
        <v>307</v>
      </c>
    </row>
    <row r="230" spans="1:7" ht="41.4">
      <c r="A230" s="150" t="s">
        <v>418</v>
      </c>
      <c r="B230" s="166">
        <v>907</v>
      </c>
      <c r="C230" s="152">
        <v>7</v>
      </c>
      <c r="D230" s="152">
        <v>3</v>
      </c>
      <c r="E230" s="153" t="s">
        <v>419</v>
      </c>
      <c r="F230" s="154" t="s">
        <v>222</v>
      </c>
      <c r="G230" s="155">
        <v>307</v>
      </c>
    </row>
    <row r="231" spans="1:7" ht="27.6">
      <c r="A231" s="150" t="s">
        <v>238</v>
      </c>
      <c r="B231" s="166">
        <v>907</v>
      </c>
      <c r="C231" s="152">
        <v>7</v>
      </c>
      <c r="D231" s="152">
        <v>3</v>
      </c>
      <c r="E231" s="153" t="s">
        <v>419</v>
      </c>
      <c r="F231" s="154" t="s">
        <v>239</v>
      </c>
      <c r="G231" s="155">
        <v>307</v>
      </c>
    </row>
    <row r="232" spans="1:7" s="164" customFormat="1" ht="27.6">
      <c r="A232" s="157" t="s">
        <v>478</v>
      </c>
      <c r="B232" s="167">
        <v>907</v>
      </c>
      <c r="C232" s="158">
        <v>7</v>
      </c>
      <c r="D232" s="158">
        <v>5</v>
      </c>
      <c r="E232" s="159" t="s">
        <v>222</v>
      </c>
      <c r="F232" s="160" t="s">
        <v>222</v>
      </c>
      <c r="G232" s="156">
        <v>356</v>
      </c>
    </row>
    <row r="233" spans="1:7" ht="16.2" customHeight="1">
      <c r="A233" s="150" t="s">
        <v>479</v>
      </c>
      <c r="B233" s="166">
        <v>907</v>
      </c>
      <c r="C233" s="152">
        <v>7</v>
      </c>
      <c r="D233" s="152">
        <v>5</v>
      </c>
      <c r="E233" s="153" t="s">
        <v>480</v>
      </c>
      <c r="F233" s="154" t="s">
        <v>222</v>
      </c>
      <c r="G233" s="155">
        <v>356</v>
      </c>
    </row>
    <row r="234" spans="1:7" ht="13.8">
      <c r="A234" s="150" t="s">
        <v>481</v>
      </c>
      <c r="B234" s="166">
        <v>907</v>
      </c>
      <c r="C234" s="152">
        <v>7</v>
      </c>
      <c r="D234" s="152">
        <v>5</v>
      </c>
      <c r="E234" s="153" t="s">
        <v>482</v>
      </c>
      <c r="F234" s="154" t="s">
        <v>222</v>
      </c>
      <c r="G234" s="155">
        <v>356</v>
      </c>
    </row>
    <row r="235" spans="1:7" ht="13.8">
      <c r="A235" s="150" t="s">
        <v>481</v>
      </c>
      <c r="B235" s="166">
        <v>907</v>
      </c>
      <c r="C235" s="152">
        <v>7</v>
      </c>
      <c r="D235" s="152">
        <v>5</v>
      </c>
      <c r="E235" s="153" t="s">
        <v>482</v>
      </c>
      <c r="F235" s="154" t="s">
        <v>222</v>
      </c>
      <c r="G235" s="155">
        <v>356</v>
      </c>
    </row>
    <row r="236" spans="1:7" ht="27.6">
      <c r="A236" s="150" t="s">
        <v>238</v>
      </c>
      <c r="B236" s="166">
        <v>907</v>
      </c>
      <c r="C236" s="152">
        <v>7</v>
      </c>
      <c r="D236" s="152">
        <v>5</v>
      </c>
      <c r="E236" s="153" t="s">
        <v>482</v>
      </c>
      <c r="F236" s="154" t="s">
        <v>239</v>
      </c>
      <c r="G236" s="155">
        <v>356</v>
      </c>
    </row>
    <row r="237" spans="1:7" s="164" customFormat="1" ht="13.8">
      <c r="A237" s="157" t="s">
        <v>497</v>
      </c>
      <c r="B237" s="167">
        <v>907</v>
      </c>
      <c r="C237" s="158">
        <v>7</v>
      </c>
      <c r="D237" s="158">
        <v>7</v>
      </c>
      <c r="E237" s="159" t="s">
        <v>222</v>
      </c>
      <c r="F237" s="160" t="s">
        <v>222</v>
      </c>
      <c r="G237" s="156">
        <v>3187.8</v>
      </c>
    </row>
    <row r="238" spans="1:7" ht="27" customHeight="1">
      <c r="A238" s="150" t="s">
        <v>436</v>
      </c>
      <c r="B238" s="166">
        <v>907</v>
      </c>
      <c r="C238" s="152">
        <v>7</v>
      </c>
      <c r="D238" s="152">
        <v>7</v>
      </c>
      <c r="E238" s="153" t="s">
        <v>437</v>
      </c>
      <c r="F238" s="154" t="s">
        <v>222</v>
      </c>
      <c r="G238" s="155">
        <v>3187.8</v>
      </c>
    </row>
    <row r="239" spans="1:7" ht="55.2">
      <c r="A239" s="150" t="s">
        <v>438</v>
      </c>
      <c r="B239" s="166">
        <v>907</v>
      </c>
      <c r="C239" s="152">
        <v>7</v>
      </c>
      <c r="D239" s="152">
        <v>7</v>
      </c>
      <c r="E239" s="153" t="s">
        <v>439</v>
      </c>
      <c r="F239" s="154" t="s">
        <v>222</v>
      </c>
      <c r="G239" s="155">
        <v>3187.8</v>
      </c>
    </row>
    <row r="240" spans="1:7" ht="96.6">
      <c r="A240" s="150" t="s">
        <v>498</v>
      </c>
      <c r="B240" s="166">
        <v>907</v>
      </c>
      <c r="C240" s="152">
        <v>7</v>
      </c>
      <c r="D240" s="152">
        <v>7</v>
      </c>
      <c r="E240" s="153" t="s">
        <v>499</v>
      </c>
      <c r="F240" s="154" t="s">
        <v>222</v>
      </c>
      <c r="G240" s="155">
        <v>2609.6999999999998</v>
      </c>
    </row>
    <row r="241" spans="1:7" ht="27.6">
      <c r="A241" s="150" t="s">
        <v>238</v>
      </c>
      <c r="B241" s="166">
        <v>907</v>
      </c>
      <c r="C241" s="152">
        <v>7</v>
      </c>
      <c r="D241" s="152">
        <v>7</v>
      </c>
      <c r="E241" s="153" t="s">
        <v>499</v>
      </c>
      <c r="F241" s="154" t="s">
        <v>239</v>
      </c>
      <c r="G241" s="155">
        <v>2609.6999999999998</v>
      </c>
    </row>
    <row r="242" spans="1:7" ht="13.8">
      <c r="A242" s="150" t="s">
        <v>500</v>
      </c>
      <c r="B242" s="166">
        <v>907</v>
      </c>
      <c r="C242" s="152">
        <v>7</v>
      </c>
      <c r="D242" s="152">
        <v>7</v>
      </c>
      <c r="E242" s="153" t="s">
        <v>501</v>
      </c>
      <c r="F242" s="154" t="s">
        <v>222</v>
      </c>
      <c r="G242" s="155">
        <v>578.1</v>
      </c>
    </row>
    <row r="243" spans="1:7" ht="27.6">
      <c r="A243" s="150" t="s">
        <v>238</v>
      </c>
      <c r="B243" s="166">
        <v>907</v>
      </c>
      <c r="C243" s="152">
        <v>7</v>
      </c>
      <c r="D243" s="152">
        <v>7</v>
      </c>
      <c r="E243" s="153" t="s">
        <v>501</v>
      </c>
      <c r="F243" s="154" t="s">
        <v>239</v>
      </c>
      <c r="G243" s="155">
        <v>578.1</v>
      </c>
    </row>
    <row r="244" spans="1:7" s="164" customFormat="1" ht="13.8">
      <c r="A244" s="157" t="s">
        <v>532</v>
      </c>
      <c r="B244" s="167">
        <v>907</v>
      </c>
      <c r="C244" s="158">
        <v>7</v>
      </c>
      <c r="D244" s="158">
        <v>9</v>
      </c>
      <c r="E244" s="159" t="s">
        <v>222</v>
      </c>
      <c r="F244" s="160" t="s">
        <v>222</v>
      </c>
      <c r="G244" s="156">
        <v>10413.4</v>
      </c>
    </row>
    <row r="245" spans="1:7" ht="27.6">
      <c r="A245" s="150" t="s">
        <v>224</v>
      </c>
      <c r="B245" s="166">
        <v>907</v>
      </c>
      <c r="C245" s="152">
        <v>7</v>
      </c>
      <c r="D245" s="152">
        <v>9</v>
      </c>
      <c r="E245" s="153" t="s">
        <v>225</v>
      </c>
      <c r="F245" s="154" t="s">
        <v>222</v>
      </c>
      <c r="G245" s="155">
        <v>2986.4</v>
      </c>
    </row>
    <row r="246" spans="1:7" ht="13.8">
      <c r="A246" s="150" t="s">
        <v>235</v>
      </c>
      <c r="B246" s="166">
        <v>907</v>
      </c>
      <c r="C246" s="152">
        <v>7</v>
      </c>
      <c r="D246" s="152">
        <v>9</v>
      </c>
      <c r="E246" s="153" t="s">
        <v>236</v>
      </c>
      <c r="F246" s="154" t="s">
        <v>222</v>
      </c>
      <c r="G246" s="155">
        <v>2986.4</v>
      </c>
    </row>
    <row r="247" spans="1:7" ht="13.8">
      <c r="A247" s="150" t="s">
        <v>228</v>
      </c>
      <c r="B247" s="166">
        <v>907</v>
      </c>
      <c r="C247" s="152">
        <v>7</v>
      </c>
      <c r="D247" s="152">
        <v>9</v>
      </c>
      <c r="E247" s="153" t="s">
        <v>237</v>
      </c>
      <c r="F247" s="154" t="s">
        <v>222</v>
      </c>
      <c r="G247" s="155">
        <v>2936.4</v>
      </c>
    </row>
    <row r="248" spans="1:7" ht="55.2">
      <c r="A248" s="150" t="s">
        <v>230</v>
      </c>
      <c r="B248" s="166">
        <v>907</v>
      </c>
      <c r="C248" s="152">
        <v>7</v>
      </c>
      <c r="D248" s="152">
        <v>9</v>
      </c>
      <c r="E248" s="153" t="s">
        <v>237</v>
      </c>
      <c r="F248" s="154" t="s">
        <v>231</v>
      </c>
      <c r="G248" s="155">
        <v>2645</v>
      </c>
    </row>
    <row r="249" spans="1:7" ht="27.6">
      <c r="A249" s="150" t="s">
        <v>238</v>
      </c>
      <c r="B249" s="166">
        <v>907</v>
      </c>
      <c r="C249" s="152">
        <v>7</v>
      </c>
      <c r="D249" s="152">
        <v>9</v>
      </c>
      <c r="E249" s="153" t="s">
        <v>237</v>
      </c>
      <c r="F249" s="154" t="s">
        <v>239</v>
      </c>
      <c r="G249" s="155">
        <v>281.5</v>
      </c>
    </row>
    <row r="250" spans="1:7" ht="13.8">
      <c r="A250" s="150" t="s">
        <v>245</v>
      </c>
      <c r="B250" s="166">
        <v>907</v>
      </c>
      <c r="C250" s="152">
        <v>7</v>
      </c>
      <c r="D250" s="152">
        <v>9</v>
      </c>
      <c r="E250" s="153" t="s">
        <v>237</v>
      </c>
      <c r="F250" s="154" t="s">
        <v>246</v>
      </c>
      <c r="G250" s="155">
        <v>9.9</v>
      </c>
    </row>
    <row r="251" spans="1:7" ht="41.4">
      <c r="A251" s="150" t="s">
        <v>232</v>
      </c>
      <c r="B251" s="166">
        <v>907</v>
      </c>
      <c r="C251" s="152">
        <v>7</v>
      </c>
      <c r="D251" s="152">
        <v>9</v>
      </c>
      <c r="E251" s="153" t="s">
        <v>247</v>
      </c>
      <c r="F251" s="154" t="s">
        <v>222</v>
      </c>
      <c r="G251" s="155">
        <v>50</v>
      </c>
    </row>
    <row r="252" spans="1:7" ht="27.6">
      <c r="A252" s="150" t="s">
        <v>238</v>
      </c>
      <c r="B252" s="166">
        <v>907</v>
      </c>
      <c r="C252" s="152">
        <v>7</v>
      </c>
      <c r="D252" s="152">
        <v>9</v>
      </c>
      <c r="E252" s="153" t="s">
        <v>247</v>
      </c>
      <c r="F252" s="154" t="s">
        <v>239</v>
      </c>
      <c r="G252" s="155">
        <v>50</v>
      </c>
    </row>
    <row r="253" spans="1:7" ht="27.6">
      <c r="A253" s="150" t="s">
        <v>533</v>
      </c>
      <c r="B253" s="166">
        <v>907</v>
      </c>
      <c r="C253" s="152">
        <v>7</v>
      </c>
      <c r="D253" s="152">
        <v>9</v>
      </c>
      <c r="E253" s="153" t="s">
        <v>534</v>
      </c>
      <c r="F253" s="154" t="s">
        <v>222</v>
      </c>
      <c r="G253" s="155">
        <v>6820.3</v>
      </c>
    </row>
    <row r="254" spans="1:7" ht="27.6">
      <c r="A254" s="150" t="s">
        <v>535</v>
      </c>
      <c r="B254" s="166">
        <v>907</v>
      </c>
      <c r="C254" s="152">
        <v>7</v>
      </c>
      <c r="D254" s="152">
        <v>9</v>
      </c>
      <c r="E254" s="153" t="s">
        <v>536</v>
      </c>
      <c r="F254" s="154" t="s">
        <v>222</v>
      </c>
      <c r="G254" s="155">
        <v>6820.3</v>
      </c>
    </row>
    <row r="255" spans="1:7" ht="27.6">
      <c r="A255" s="150" t="s">
        <v>301</v>
      </c>
      <c r="B255" s="166">
        <v>907</v>
      </c>
      <c r="C255" s="152">
        <v>7</v>
      </c>
      <c r="D255" s="152">
        <v>9</v>
      </c>
      <c r="E255" s="153" t="s">
        <v>537</v>
      </c>
      <c r="F255" s="154" t="s">
        <v>222</v>
      </c>
      <c r="G255" s="155">
        <v>5070.3</v>
      </c>
    </row>
    <row r="256" spans="1:7" ht="55.2">
      <c r="A256" s="150" t="s">
        <v>230</v>
      </c>
      <c r="B256" s="166">
        <v>907</v>
      </c>
      <c r="C256" s="152">
        <v>7</v>
      </c>
      <c r="D256" s="152">
        <v>9</v>
      </c>
      <c r="E256" s="153" t="s">
        <v>537</v>
      </c>
      <c r="F256" s="154" t="s">
        <v>231</v>
      </c>
      <c r="G256" s="155">
        <v>4967.1000000000004</v>
      </c>
    </row>
    <row r="257" spans="1:7" ht="27.6">
      <c r="A257" s="150" t="s">
        <v>238</v>
      </c>
      <c r="B257" s="166">
        <v>907</v>
      </c>
      <c r="C257" s="152">
        <v>7</v>
      </c>
      <c r="D257" s="152">
        <v>9</v>
      </c>
      <c r="E257" s="153" t="s">
        <v>537</v>
      </c>
      <c r="F257" s="154" t="s">
        <v>239</v>
      </c>
      <c r="G257" s="155">
        <v>103.2</v>
      </c>
    </row>
    <row r="258" spans="1:7" ht="41.4">
      <c r="A258" s="150" t="s">
        <v>232</v>
      </c>
      <c r="B258" s="166">
        <v>907</v>
      </c>
      <c r="C258" s="152">
        <v>7</v>
      </c>
      <c r="D258" s="152">
        <v>9</v>
      </c>
      <c r="E258" s="153" t="s">
        <v>538</v>
      </c>
      <c r="F258" s="154" t="s">
        <v>222</v>
      </c>
      <c r="G258" s="155">
        <v>1750</v>
      </c>
    </row>
    <row r="259" spans="1:7" ht="55.2">
      <c r="A259" s="150" t="s">
        <v>230</v>
      </c>
      <c r="B259" s="166">
        <v>907</v>
      </c>
      <c r="C259" s="152">
        <v>7</v>
      </c>
      <c r="D259" s="152">
        <v>9</v>
      </c>
      <c r="E259" s="153" t="s">
        <v>538</v>
      </c>
      <c r="F259" s="154" t="s">
        <v>231</v>
      </c>
      <c r="G259" s="155">
        <v>1750</v>
      </c>
    </row>
    <row r="260" spans="1:7" ht="13.8">
      <c r="A260" s="150" t="s">
        <v>539</v>
      </c>
      <c r="B260" s="166">
        <v>907</v>
      </c>
      <c r="C260" s="152">
        <v>7</v>
      </c>
      <c r="D260" s="152">
        <v>9</v>
      </c>
      <c r="E260" s="153" t="s">
        <v>540</v>
      </c>
      <c r="F260" s="154" t="s">
        <v>222</v>
      </c>
      <c r="G260" s="155">
        <v>332.3</v>
      </c>
    </row>
    <row r="261" spans="1:7" ht="13.8">
      <c r="A261" s="150" t="s">
        <v>541</v>
      </c>
      <c r="B261" s="166">
        <v>907</v>
      </c>
      <c r="C261" s="152">
        <v>7</v>
      </c>
      <c r="D261" s="152">
        <v>9</v>
      </c>
      <c r="E261" s="153" t="s">
        <v>542</v>
      </c>
      <c r="F261" s="154" t="s">
        <v>222</v>
      </c>
      <c r="G261" s="155">
        <v>332.3</v>
      </c>
    </row>
    <row r="262" spans="1:7" ht="13.8">
      <c r="A262" s="150" t="s">
        <v>543</v>
      </c>
      <c r="B262" s="166">
        <v>907</v>
      </c>
      <c r="C262" s="152">
        <v>7</v>
      </c>
      <c r="D262" s="152">
        <v>9</v>
      </c>
      <c r="E262" s="153" t="s">
        <v>544</v>
      </c>
      <c r="F262" s="154" t="s">
        <v>222</v>
      </c>
      <c r="G262" s="155">
        <v>126.8</v>
      </c>
    </row>
    <row r="263" spans="1:7" ht="27.6">
      <c r="A263" s="150" t="s">
        <v>238</v>
      </c>
      <c r="B263" s="166">
        <v>907</v>
      </c>
      <c r="C263" s="152">
        <v>7</v>
      </c>
      <c r="D263" s="152">
        <v>9</v>
      </c>
      <c r="E263" s="153" t="s">
        <v>544</v>
      </c>
      <c r="F263" s="154" t="s">
        <v>239</v>
      </c>
      <c r="G263" s="155">
        <v>126.8</v>
      </c>
    </row>
    <row r="264" spans="1:7" ht="13.8">
      <c r="A264" s="150" t="s">
        <v>545</v>
      </c>
      <c r="B264" s="166">
        <v>907</v>
      </c>
      <c r="C264" s="152">
        <v>7</v>
      </c>
      <c r="D264" s="152">
        <v>9</v>
      </c>
      <c r="E264" s="153" t="s">
        <v>546</v>
      </c>
      <c r="F264" s="154" t="s">
        <v>222</v>
      </c>
      <c r="G264" s="155">
        <v>205.5</v>
      </c>
    </row>
    <row r="265" spans="1:7" ht="27.6">
      <c r="A265" s="150" t="s">
        <v>238</v>
      </c>
      <c r="B265" s="166">
        <v>907</v>
      </c>
      <c r="C265" s="152">
        <v>7</v>
      </c>
      <c r="D265" s="152">
        <v>9</v>
      </c>
      <c r="E265" s="153" t="s">
        <v>546</v>
      </c>
      <c r="F265" s="154" t="s">
        <v>239</v>
      </c>
      <c r="G265" s="155">
        <v>205.5</v>
      </c>
    </row>
    <row r="266" spans="1:7" ht="31.2" customHeight="1">
      <c r="A266" s="150" t="s">
        <v>436</v>
      </c>
      <c r="B266" s="166">
        <v>907</v>
      </c>
      <c r="C266" s="152">
        <v>7</v>
      </c>
      <c r="D266" s="152">
        <v>9</v>
      </c>
      <c r="E266" s="153" t="s">
        <v>437</v>
      </c>
      <c r="F266" s="154" t="s">
        <v>222</v>
      </c>
      <c r="G266" s="155">
        <v>207.1</v>
      </c>
    </row>
    <row r="267" spans="1:7" ht="55.2">
      <c r="A267" s="150" t="s">
        <v>438</v>
      </c>
      <c r="B267" s="166">
        <v>907</v>
      </c>
      <c r="C267" s="152">
        <v>7</v>
      </c>
      <c r="D267" s="152">
        <v>9</v>
      </c>
      <c r="E267" s="153" t="s">
        <v>439</v>
      </c>
      <c r="F267" s="154" t="s">
        <v>222</v>
      </c>
      <c r="G267" s="155">
        <v>207.1</v>
      </c>
    </row>
    <row r="268" spans="1:7" ht="27.6">
      <c r="A268" s="150" t="s">
        <v>547</v>
      </c>
      <c r="B268" s="166">
        <v>907</v>
      </c>
      <c r="C268" s="152">
        <v>7</v>
      </c>
      <c r="D268" s="152">
        <v>9</v>
      </c>
      <c r="E268" s="153" t="s">
        <v>548</v>
      </c>
      <c r="F268" s="154" t="s">
        <v>222</v>
      </c>
      <c r="G268" s="155">
        <v>195.1</v>
      </c>
    </row>
    <row r="269" spans="1:7" ht="27.6">
      <c r="A269" s="150" t="s">
        <v>238</v>
      </c>
      <c r="B269" s="166">
        <v>907</v>
      </c>
      <c r="C269" s="152">
        <v>7</v>
      </c>
      <c r="D269" s="152">
        <v>9</v>
      </c>
      <c r="E269" s="153" t="s">
        <v>548</v>
      </c>
      <c r="F269" s="154" t="s">
        <v>239</v>
      </c>
      <c r="G269" s="155">
        <v>195.1</v>
      </c>
    </row>
    <row r="270" spans="1:7" ht="27.6">
      <c r="A270" s="150" t="s">
        <v>549</v>
      </c>
      <c r="B270" s="166">
        <v>907</v>
      </c>
      <c r="C270" s="152">
        <v>7</v>
      </c>
      <c r="D270" s="152">
        <v>9</v>
      </c>
      <c r="E270" s="153" t="s">
        <v>550</v>
      </c>
      <c r="F270" s="154" t="s">
        <v>222</v>
      </c>
      <c r="G270" s="155">
        <v>12</v>
      </c>
    </row>
    <row r="271" spans="1:7" ht="27.6">
      <c r="A271" s="150" t="s">
        <v>238</v>
      </c>
      <c r="B271" s="166">
        <v>907</v>
      </c>
      <c r="C271" s="152">
        <v>7</v>
      </c>
      <c r="D271" s="152">
        <v>9</v>
      </c>
      <c r="E271" s="153" t="s">
        <v>550</v>
      </c>
      <c r="F271" s="154" t="s">
        <v>239</v>
      </c>
      <c r="G271" s="155">
        <v>12</v>
      </c>
    </row>
    <row r="272" spans="1:7" ht="41.4">
      <c r="A272" s="150" t="s">
        <v>551</v>
      </c>
      <c r="B272" s="166">
        <v>907</v>
      </c>
      <c r="C272" s="152">
        <v>7</v>
      </c>
      <c r="D272" s="152">
        <v>9</v>
      </c>
      <c r="E272" s="153" t="s">
        <v>552</v>
      </c>
      <c r="F272" s="154" t="s">
        <v>222</v>
      </c>
      <c r="G272" s="155">
        <v>37.299999999999997</v>
      </c>
    </row>
    <row r="273" spans="1:7" ht="27.6">
      <c r="A273" s="150" t="s">
        <v>553</v>
      </c>
      <c r="B273" s="166">
        <v>907</v>
      </c>
      <c r="C273" s="152">
        <v>7</v>
      </c>
      <c r="D273" s="152">
        <v>9</v>
      </c>
      <c r="E273" s="153" t="s">
        <v>554</v>
      </c>
      <c r="F273" s="154" t="s">
        <v>222</v>
      </c>
      <c r="G273" s="155">
        <v>37.299999999999997</v>
      </c>
    </row>
    <row r="274" spans="1:7" ht="27.6">
      <c r="A274" s="150" t="s">
        <v>555</v>
      </c>
      <c r="B274" s="166">
        <v>907</v>
      </c>
      <c r="C274" s="152">
        <v>7</v>
      </c>
      <c r="D274" s="152">
        <v>9</v>
      </c>
      <c r="E274" s="153" t="s">
        <v>556</v>
      </c>
      <c r="F274" s="154" t="s">
        <v>222</v>
      </c>
      <c r="G274" s="155">
        <v>26</v>
      </c>
    </row>
    <row r="275" spans="1:7" ht="27.6">
      <c r="A275" s="150" t="s">
        <v>238</v>
      </c>
      <c r="B275" s="166">
        <v>907</v>
      </c>
      <c r="C275" s="152">
        <v>7</v>
      </c>
      <c r="D275" s="152">
        <v>9</v>
      </c>
      <c r="E275" s="153" t="s">
        <v>556</v>
      </c>
      <c r="F275" s="154" t="s">
        <v>239</v>
      </c>
      <c r="G275" s="155">
        <v>26</v>
      </c>
    </row>
    <row r="276" spans="1:7" ht="27.6">
      <c r="A276" s="150" t="s">
        <v>557</v>
      </c>
      <c r="B276" s="166">
        <v>907</v>
      </c>
      <c r="C276" s="152">
        <v>7</v>
      </c>
      <c r="D276" s="152">
        <v>9</v>
      </c>
      <c r="E276" s="153" t="s">
        <v>558</v>
      </c>
      <c r="F276" s="154" t="s">
        <v>222</v>
      </c>
      <c r="G276" s="155">
        <v>11.3</v>
      </c>
    </row>
    <row r="277" spans="1:7" ht="27.6">
      <c r="A277" s="150" t="s">
        <v>238</v>
      </c>
      <c r="B277" s="166">
        <v>907</v>
      </c>
      <c r="C277" s="152">
        <v>7</v>
      </c>
      <c r="D277" s="152">
        <v>9</v>
      </c>
      <c r="E277" s="153" t="s">
        <v>558</v>
      </c>
      <c r="F277" s="154" t="s">
        <v>239</v>
      </c>
      <c r="G277" s="155">
        <v>11.3</v>
      </c>
    </row>
    <row r="278" spans="1:7" ht="41.4">
      <c r="A278" s="150" t="s">
        <v>559</v>
      </c>
      <c r="B278" s="166">
        <v>907</v>
      </c>
      <c r="C278" s="152">
        <v>7</v>
      </c>
      <c r="D278" s="152">
        <v>9</v>
      </c>
      <c r="E278" s="153" t="s">
        <v>560</v>
      </c>
      <c r="F278" s="154" t="s">
        <v>222</v>
      </c>
      <c r="G278" s="155">
        <v>15</v>
      </c>
    </row>
    <row r="279" spans="1:7" ht="69">
      <c r="A279" s="150" t="s">
        <v>561</v>
      </c>
      <c r="B279" s="166">
        <v>907</v>
      </c>
      <c r="C279" s="152">
        <v>7</v>
      </c>
      <c r="D279" s="152">
        <v>9</v>
      </c>
      <c r="E279" s="153" t="s">
        <v>562</v>
      </c>
      <c r="F279" s="154" t="s">
        <v>222</v>
      </c>
      <c r="G279" s="155">
        <v>15</v>
      </c>
    </row>
    <row r="280" spans="1:7" ht="82.8">
      <c r="A280" s="150" t="s">
        <v>563</v>
      </c>
      <c r="B280" s="166">
        <v>907</v>
      </c>
      <c r="C280" s="152">
        <v>7</v>
      </c>
      <c r="D280" s="152">
        <v>9</v>
      </c>
      <c r="E280" s="153" t="s">
        <v>564</v>
      </c>
      <c r="F280" s="154" t="s">
        <v>222</v>
      </c>
      <c r="G280" s="155">
        <v>10</v>
      </c>
    </row>
    <row r="281" spans="1:7" ht="27.6">
      <c r="A281" s="150" t="s">
        <v>238</v>
      </c>
      <c r="B281" s="166">
        <v>907</v>
      </c>
      <c r="C281" s="152">
        <v>7</v>
      </c>
      <c r="D281" s="152">
        <v>9</v>
      </c>
      <c r="E281" s="153" t="s">
        <v>564</v>
      </c>
      <c r="F281" s="154" t="s">
        <v>239</v>
      </c>
      <c r="G281" s="155">
        <v>10</v>
      </c>
    </row>
    <row r="282" spans="1:7" ht="55.2">
      <c r="A282" s="150" t="s">
        <v>565</v>
      </c>
      <c r="B282" s="166">
        <v>907</v>
      </c>
      <c r="C282" s="152">
        <v>7</v>
      </c>
      <c r="D282" s="152">
        <v>9</v>
      </c>
      <c r="E282" s="153" t="s">
        <v>566</v>
      </c>
      <c r="F282" s="154" t="s">
        <v>222</v>
      </c>
      <c r="G282" s="155">
        <v>5</v>
      </c>
    </row>
    <row r="283" spans="1:7" ht="27.6">
      <c r="A283" s="150" t="s">
        <v>238</v>
      </c>
      <c r="B283" s="166">
        <v>907</v>
      </c>
      <c r="C283" s="152">
        <v>7</v>
      </c>
      <c r="D283" s="152">
        <v>9</v>
      </c>
      <c r="E283" s="153" t="s">
        <v>566</v>
      </c>
      <c r="F283" s="154" t="s">
        <v>239</v>
      </c>
      <c r="G283" s="155">
        <v>5</v>
      </c>
    </row>
    <row r="284" spans="1:7" ht="41.4">
      <c r="A284" s="150" t="s">
        <v>422</v>
      </c>
      <c r="B284" s="166">
        <v>907</v>
      </c>
      <c r="C284" s="152">
        <v>7</v>
      </c>
      <c r="D284" s="152">
        <v>9</v>
      </c>
      <c r="E284" s="153" t="s">
        <v>423</v>
      </c>
      <c r="F284" s="154" t="s">
        <v>222</v>
      </c>
      <c r="G284" s="155">
        <v>15</v>
      </c>
    </row>
    <row r="285" spans="1:7" ht="55.2">
      <c r="A285" s="150" t="s">
        <v>424</v>
      </c>
      <c r="B285" s="166">
        <v>907</v>
      </c>
      <c r="C285" s="152">
        <v>7</v>
      </c>
      <c r="D285" s="152">
        <v>9</v>
      </c>
      <c r="E285" s="153" t="s">
        <v>425</v>
      </c>
      <c r="F285" s="154" t="s">
        <v>222</v>
      </c>
      <c r="G285" s="155">
        <v>15</v>
      </c>
    </row>
    <row r="286" spans="1:7" ht="82.8">
      <c r="A286" s="150" t="s">
        <v>567</v>
      </c>
      <c r="B286" s="166">
        <v>907</v>
      </c>
      <c r="C286" s="152">
        <v>7</v>
      </c>
      <c r="D286" s="152">
        <v>9</v>
      </c>
      <c r="E286" s="153" t="s">
        <v>568</v>
      </c>
      <c r="F286" s="154" t="s">
        <v>222</v>
      </c>
      <c r="G286" s="155">
        <v>15</v>
      </c>
    </row>
    <row r="287" spans="1:7" ht="27.6">
      <c r="A287" s="150" t="s">
        <v>238</v>
      </c>
      <c r="B287" s="166">
        <v>907</v>
      </c>
      <c r="C287" s="152">
        <v>7</v>
      </c>
      <c r="D287" s="152">
        <v>9</v>
      </c>
      <c r="E287" s="153" t="s">
        <v>568</v>
      </c>
      <c r="F287" s="154" t="s">
        <v>239</v>
      </c>
      <c r="G287" s="155">
        <v>15</v>
      </c>
    </row>
    <row r="288" spans="1:7" s="164" customFormat="1" ht="13.8">
      <c r="A288" s="157" t="s">
        <v>606</v>
      </c>
      <c r="B288" s="167">
        <v>907</v>
      </c>
      <c r="C288" s="158">
        <v>10</v>
      </c>
      <c r="D288" s="158">
        <v>0</v>
      </c>
      <c r="E288" s="159" t="s">
        <v>222</v>
      </c>
      <c r="F288" s="160" t="s">
        <v>222</v>
      </c>
      <c r="G288" s="156">
        <v>9758.1</v>
      </c>
    </row>
    <row r="289" spans="1:7" s="164" customFormat="1" ht="13.8">
      <c r="A289" s="157" t="s">
        <v>631</v>
      </c>
      <c r="B289" s="167">
        <v>907</v>
      </c>
      <c r="C289" s="158">
        <v>10</v>
      </c>
      <c r="D289" s="158">
        <v>4</v>
      </c>
      <c r="E289" s="159" t="s">
        <v>222</v>
      </c>
      <c r="F289" s="160" t="s">
        <v>222</v>
      </c>
      <c r="G289" s="156">
        <v>9758.1</v>
      </c>
    </row>
    <row r="290" spans="1:7" ht="27.6">
      <c r="A290" s="150" t="s">
        <v>224</v>
      </c>
      <c r="B290" s="166">
        <v>907</v>
      </c>
      <c r="C290" s="152">
        <v>10</v>
      </c>
      <c r="D290" s="152">
        <v>4</v>
      </c>
      <c r="E290" s="153" t="s">
        <v>225</v>
      </c>
      <c r="F290" s="154" t="s">
        <v>222</v>
      </c>
      <c r="G290" s="155">
        <v>9758.1</v>
      </c>
    </row>
    <row r="291" spans="1:7" ht="27.6">
      <c r="A291" s="150" t="s">
        <v>281</v>
      </c>
      <c r="B291" s="166">
        <v>907</v>
      </c>
      <c r="C291" s="152">
        <v>10</v>
      </c>
      <c r="D291" s="152">
        <v>4</v>
      </c>
      <c r="E291" s="153" t="s">
        <v>282</v>
      </c>
      <c r="F291" s="154" t="s">
        <v>222</v>
      </c>
      <c r="G291" s="155">
        <v>9758.1</v>
      </c>
    </row>
    <row r="292" spans="1:7" ht="41.4">
      <c r="A292" s="150" t="s">
        <v>632</v>
      </c>
      <c r="B292" s="166">
        <v>907</v>
      </c>
      <c r="C292" s="152">
        <v>10</v>
      </c>
      <c r="D292" s="152">
        <v>4</v>
      </c>
      <c r="E292" s="153" t="s">
        <v>633</v>
      </c>
      <c r="F292" s="154" t="s">
        <v>222</v>
      </c>
      <c r="G292" s="155">
        <v>9758.1</v>
      </c>
    </row>
    <row r="293" spans="1:7" ht="13.8">
      <c r="A293" s="150" t="s">
        <v>260</v>
      </c>
      <c r="B293" s="166">
        <v>907</v>
      </c>
      <c r="C293" s="152">
        <v>10</v>
      </c>
      <c r="D293" s="152">
        <v>4</v>
      </c>
      <c r="E293" s="153" t="s">
        <v>633</v>
      </c>
      <c r="F293" s="154" t="s">
        <v>261</v>
      </c>
      <c r="G293" s="155">
        <v>9758.1</v>
      </c>
    </row>
    <row r="294" spans="1:7" s="164" customFormat="1" ht="13.8">
      <c r="A294" s="157" t="s">
        <v>643</v>
      </c>
      <c r="B294" s="167">
        <v>907</v>
      </c>
      <c r="C294" s="158">
        <v>11</v>
      </c>
      <c r="D294" s="158">
        <v>0</v>
      </c>
      <c r="E294" s="159" t="s">
        <v>222</v>
      </c>
      <c r="F294" s="160" t="s">
        <v>222</v>
      </c>
      <c r="G294" s="156">
        <v>58.5</v>
      </c>
    </row>
    <row r="295" spans="1:7" s="164" customFormat="1" ht="13.8">
      <c r="A295" s="157" t="s">
        <v>644</v>
      </c>
      <c r="B295" s="167">
        <v>907</v>
      </c>
      <c r="C295" s="158">
        <v>11</v>
      </c>
      <c r="D295" s="158">
        <v>1</v>
      </c>
      <c r="E295" s="159" t="s">
        <v>222</v>
      </c>
      <c r="F295" s="160" t="s">
        <v>222</v>
      </c>
      <c r="G295" s="156">
        <v>58.5</v>
      </c>
    </row>
    <row r="296" spans="1:7" ht="13.8">
      <c r="A296" s="150" t="s">
        <v>645</v>
      </c>
      <c r="B296" s="166">
        <v>907</v>
      </c>
      <c r="C296" s="152">
        <v>11</v>
      </c>
      <c r="D296" s="152">
        <v>1</v>
      </c>
      <c r="E296" s="153" t="s">
        <v>646</v>
      </c>
      <c r="F296" s="154" t="s">
        <v>222</v>
      </c>
      <c r="G296" s="155">
        <v>58.5</v>
      </c>
    </row>
    <row r="297" spans="1:7" ht="13.8">
      <c r="A297" s="150" t="s">
        <v>647</v>
      </c>
      <c r="B297" s="166">
        <v>907</v>
      </c>
      <c r="C297" s="152">
        <v>11</v>
      </c>
      <c r="D297" s="152">
        <v>1</v>
      </c>
      <c r="E297" s="153" t="s">
        <v>648</v>
      </c>
      <c r="F297" s="154" t="s">
        <v>222</v>
      </c>
      <c r="G297" s="155">
        <v>58.5</v>
      </c>
    </row>
    <row r="298" spans="1:7" ht="41.4">
      <c r="A298" s="150" t="s">
        <v>649</v>
      </c>
      <c r="B298" s="166">
        <v>907</v>
      </c>
      <c r="C298" s="152">
        <v>11</v>
      </c>
      <c r="D298" s="152">
        <v>1</v>
      </c>
      <c r="E298" s="153" t="s">
        <v>650</v>
      </c>
      <c r="F298" s="154" t="s">
        <v>222</v>
      </c>
      <c r="G298" s="155">
        <v>58.5</v>
      </c>
    </row>
    <row r="299" spans="1:7" ht="27.6">
      <c r="A299" s="150" t="s">
        <v>238</v>
      </c>
      <c r="B299" s="166">
        <v>907</v>
      </c>
      <c r="C299" s="152">
        <v>11</v>
      </c>
      <c r="D299" s="152">
        <v>1</v>
      </c>
      <c r="E299" s="153" t="s">
        <v>650</v>
      </c>
      <c r="F299" s="154" t="s">
        <v>239</v>
      </c>
      <c r="G299" s="155">
        <v>58.5</v>
      </c>
    </row>
    <row r="300" spans="1:7" s="164" customFormat="1" ht="13.8">
      <c r="A300" s="157" t="s">
        <v>699</v>
      </c>
      <c r="B300" s="167">
        <v>910</v>
      </c>
      <c r="C300" s="158">
        <v>0</v>
      </c>
      <c r="D300" s="158">
        <v>0</v>
      </c>
      <c r="E300" s="159" t="s">
        <v>222</v>
      </c>
      <c r="F300" s="160" t="s">
        <v>222</v>
      </c>
      <c r="G300" s="156">
        <v>99567.7</v>
      </c>
    </row>
    <row r="301" spans="1:7" s="164" customFormat="1" ht="13.8">
      <c r="A301" s="157" t="s">
        <v>221</v>
      </c>
      <c r="B301" s="167">
        <v>910</v>
      </c>
      <c r="C301" s="158">
        <v>1</v>
      </c>
      <c r="D301" s="158">
        <v>0</v>
      </c>
      <c r="E301" s="159" t="s">
        <v>222</v>
      </c>
      <c r="F301" s="160" t="s">
        <v>222</v>
      </c>
      <c r="G301" s="156">
        <v>26672.7</v>
      </c>
    </row>
    <row r="302" spans="1:7" s="164" customFormat="1" ht="41.4">
      <c r="A302" s="157" t="s">
        <v>259</v>
      </c>
      <c r="B302" s="167">
        <v>910</v>
      </c>
      <c r="C302" s="158">
        <v>1</v>
      </c>
      <c r="D302" s="158">
        <v>6</v>
      </c>
      <c r="E302" s="159" t="s">
        <v>222</v>
      </c>
      <c r="F302" s="160" t="s">
        <v>222</v>
      </c>
      <c r="G302" s="156">
        <v>9411.2999999999993</v>
      </c>
    </row>
    <row r="303" spans="1:7" ht="27.6">
      <c r="A303" s="150" t="s">
        <v>224</v>
      </c>
      <c r="B303" s="166">
        <v>910</v>
      </c>
      <c r="C303" s="152">
        <v>1</v>
      </c>
      <c r="D303" s="152">
        <v>6</v>
      </c>
      <c r="E303" s="153" t="s">
        <v>225</v>
      </c>
      <c r="F303" s="154" t="s">
        <v>222</v>
      </c>
      <c r="G303" s="155">
        <v>7922.3</v>
      </c>
    </row>
    <row r="304" spans="1:7" ht="13.8">
      <c r="A304" s="150" t="s">
        <v>235</v>
      </c>
      <c r="B304" s="166">
        <v>910</v>
      </c>
      <c r="C304" s="152">
        <v>1</v>
      </c>
      <c r="D304" s="152">
        <v>6</v>
      </c>
      <c r="E304" s="153" t="s">
        <v>236</v>
      </c>
      <c r="F304" s="154" t="s">
        <v>222</v>
      </c>
      <c r="G304" s="155">
        <v>7922.3</v>
      </c>
    </row>
    <row r="305" spans="1:7" ht="13.8">
      <c r="A305" s="150" t="s">
        <v>228</v>
      </c>
      <c r="B305" s="166">
        <v>910</v>
      </c>
      <c r="C305" s="152">
        <v>1</v>
      </c>
      <c r="D305" s="152">
        <v>6</v>
      </c>
      <c r="E305" s="153" t="s">
        <v>237</v>
      </c>
      <c r="F305" s="154" t="s">
        <v>222</v>
      </c>
      <c r="G305" s="155">
        <v>6201.3</v>
      </c>
    </row>
    <row r="306" spans="1:7" ht="55.2">
      <c r="A306" s="150" t="s">
        <v>230</v>
      </c>
      <c r="B306" s="166">
        <v>910</v>
      </c>
      <c r="C306" s="152">
        <v>1</v>
      </c>
      <c r="D306" s="152">
        <v>6</v>
      </c>
      <c r="E306" s="153" t="s">
        <v>237</v>
      </c>
      <c r="F306" s="154" t="s">
        <v>231</v>
      </c>
      <c r="G306" s="155">
        <v>5978.9</v>
      </c>
    </row>
    <row r="307" spans="1:7" ht="27.6">
      <c r="A307" s="150" t="s">
        <v>238</v>
      </c>
      <c r="B307" s="166">
        <v>910</v>
      </c>
      <c r="C307" s="152">
        <v>1</v>
      </c>
      <c r="D307" s="152">
        <v>6</v>
      </c>
      <c r="E307" s="153" t="s">
        <v>237</v>
      </c>
      <c r="F307" s="154" t="s">
        <v>239</v>
      </c>
      <c r="G307" s="155">
        <v>222</v>
      </c>
    </row>
    <row r="308" spans="1:7" ht="13.8">
      <c r="A308" s="150" t="s">
        <v>245</v>
      </c>
      <c r="B308" s="166">
        <v>910</v>
      </c>
      <c r="C308" s="152">
        <v>1</v>
      </c>
      <c r="D308" s="152">
        <v>6</v>
      </c>
      <c r="E308" s="153" t="s">
        <v>237</v>
      </c>
      <c r="F308" s="154" t="s">
        <v>246</v>
      </c>
      <c r="G308" s="155">
        <v>0.4</v>
      </c>
    </row>
    <row r="309" spans="1:7" ht="41.4">
      <c r="A309" s="150" t="s">
        <v>232</v>
      </c>
      <c r="B309" s="166">
        <v>910</v>
      </c>
      <c r="C309" s="152">
        <v>1</v>
      </c>
      <c r="D309" s="152">
        <v>6</v>
      </c>
      <c r="E309" s="153" t="s">
        <v>247</v>
      </c>
      <c r="F309" s="154" t="s">
        <v>222</v>
      </c>
      <c r="G309" s="155">
        <v>1721</v>
      </c>
    </row>
    <row r="310" spans="1:7" ht="55.2">
      <c r="A310" s="150" t="s">
        <v>230</v>
      </c>
      <c r="B310" s="166">
        <v>910</v>
      </c>
      <c r="C310" s="152">
        <v>1</v>
      </c>
      <c r="D310" s="152">
        <v>6</v>
      </c>
      <c r="E310" s="153" t="s">
        <v>247</v>
      </c>
      <c r="F310" s="154" t="s">
        <v>231</v>
      </c>
      <c r="G310" s="155">
        <v>1721</v>
      </c>
    </row>
    <row r="311" spans="1:7" ht="41.4">
      <c r="A311" s="150" t="s">
        <v>266</v>
      </c>
      <c r="B311" s="166">
        <v>910</v>
      </c>
      <c r="C311" s="152">
        <v>1</v>
      </c>
      <c r="D311" s="152">
        <v>6</v>
      </c>
      <c r="E311" s="153" t="s">
        <v>267</v>
      </c>
      <c r="F311" s="154" t="s">
        <v>222</v>
      </c>
      <c r="G311" s="155">
        <v>1489</v>
      </c>
    </row>
    <row r="312" spans="1:7" ht="19.2" customHeight="1">
      <c r="A312" s="150" t="s">
        <v>268</v>
      </c>
      <c r="B312" s="166">
        <v>910</v>
      </c>
      <c r="C312" s="152">
        <v>1</v>
      </c>
      <c r="D312" s="152">
        <v>6</v>
      </c>
      <c r="E312" s="153" t="s">
        <v>269</v>
      </c>
      <c r="F312" s="154" t="s">
        <v>222</v>
      </c>
      <c r="G312" s="155">
        <v>1489</v>
      </c>
    </row>
    <row r="313" spans="1:7" ht="27.6">
      <c r="A313" s="150" t="s">
        <v>270</v>
      </c>
      <c r="B313" s="166">
        <v>910</v>
      </c>
      <c r="C313" s="152">
        <v>1</v>
      </c>
      <c r="D313" s="152">
        <v>6</v>
      </c>
      <c r="E313" s="153" t="s">
        <v>271</v>
      </c>
      <c r="F313" s="154" t="s">
        <v>222</v>
      </c>
      <c r="G313" s="155">
        <v>43.8</v>
      </c>
    </row>
    <row r="314" spans="1:7" ht="27.6">
      <c r="A314" s="150" t="s">
        <v>238</v>
      </c>
      <c r="B314" s="166">
        <v>910</v>
      </c>
      <c r="C314" s="152">
        <v>1</v>
      </c>
      <c r="D314" s="152">
        <v>6</v>
      </c>
      <c r="E314" s="153" t="s">
        <v>271</v>
      </c>
      <c r="F314" s="154" t="s">
        <v>239</v>
      </c>
      <c r="G314" s="155">
        <v>43.8</v>
      </c>
    </row>
    <row r="315" spans="1:7" ht="27.6">
      <c r="A315" s="150" t="s">
        <v>272</v>
      </c>
      <c r="B315" s="166">
        <v>910</v>
      </c>
      <c r="C315" s="152">
        <v>1</v>
      </c>
      <c r="D315" s="152">
        <v>6</v>
      </c>
      <c r="E315" s="153" t="s">
        <v>273</v>
      </c>
      <c r="F315" s="154" t="s">
        <v>222</v>
      </c>
      <c r="G315" s="155">
        <v>1445.2</v>
      </c>
    </row>
    <row r="316" spans="1:7" ht="27.6">
      <c r="A316" s="150" t="s">
        <v>238</v>
      </c>
      <c r="B316" s="166">
        <v>910</v>
      </c>
      <c r="C316" s="152">
        <v>1</v>
      </c>
      <c r="D316" s="152">
        <v>6</v>
      </c>
      <c r="E316" s="153" t="s">
        <v>273</v>
      </c>
      <c r="F316" s="154" t="s">
        <v>239</v>
      </c>
      <c r="G316" s="155">
        <v>1445.2</v>
      </c>
    </row>
    <row r="317" spans="1:7" s="164" customFormat="1" ht="13.8">
      <c r="A317" s="157" t="s">
        <v>280</v>
      </c>
      <c r="B317" s="167">
        <v>910</v>
      </c>
      <c r="C317" s="158">
        <v>1</v>
      </c>
      <c r="D317" s="158">
        <v>13</v>
      </c>
      <c r="E317" s="159" t="s">
        <v>222</v>
      </c>
      <c r="F317" s="160" t="s">
        <v>222</v>
      </c>
      <c r="G317" s="156">
        <v>17261.400000000001</v>
      </c>
    </row>
    <row r="318" spans="1:7" ht="13.8">
      <c r="A318" s="150" t="s">
        <v>299</v>
      </c>
      <c r="B318" s="166">
        <v>910</v>
      </c>
      <c r="C318" s="152">
        <v>1</v>
      </c>
      <c r="D318" s="152">
        <v>13</v>
      </c>
      <c r="E318" s="153" t="s">
        <v>300</v>
      </c>
      <c r="F318" s="154" t="s">
        <v>222</v>
      </c>
      <c r="G318" s="155">
        <v>16496.3</v>
      </c>
    </row>
    <row r="319" spans="1:7" ht="27.6">
      <c r="A319" s="150" t="s">
        <v>301</v>
      </c>
      <c r="B319" s="166">
        <v>910</v>
      </c>
      <c r="C319" s="152">
        <v>1</v>
      </c>
      <c r="D319" s="152">
        <v>13</v>
      </c>
      <c r="E319" s="153" t="s">
        <v>302</v>
      </c>
      <c r="F319" s="154" t="s">
        <v>222</v>
      </c>
      <c r="G319" s="155">
        <v>10996.3</v>
      </c>
    </row>
    <row r="320" spans="1:7" ht="55.2">
      <c r="A320" s="150" t="s">
        <v>230</v>
      </c>
      <c r="B320" s="166">
        <v>910</v>
      </c>
      <c r="C320" s="152">
        <v>1</v>
      </c>
      <c r="D320" s="152">
        <v>13</v>
      </c>
      <c r="E320" s="153" t="s">
        <v>302</v>
      </c>
      <c r="F320" s="154" t="s">
        <v>231</v>
      </c>
      <c r="G320" s="155">
        <v>10787.1</v>
      </c>
    </row>
    <row r="321" spans="1:7" ht="27.6">
      <c r="A321" s="150" t="s">
        <v>238</v>
      </c>
      <c r="B321" s="166">
        <v>910</v>
      </c>
      <c r="C321" s="152">
        <v>1</v>
      </c>
      <c r="D321" s="152">
        <v>13</v>
      </c>
      <c r="E321" s="153" t="s">
        <v>302</v>
      </c>
      <c r="F321" s="154" t="s">
        <v>239</v>
      </c>
      <c r="G321" s="155">
        <v>209.2</v>
      </c>
    </row>
    <row r="322" spans="1:7" ht="13.8">
      <c r="A322" s="150" t="s">
        <v>245</v>
      </c>
      <c r="B322" s="166">
        <v>910</v>
      </c>
      <c r="C322" s="152">
        <v>1</v>
      </c>
      <c r="D322" s="152">
        <v>13</v>
      </c>
      <c r="E322" s="153" t="s">
        <v>302</v>
      </c>
      <c r="F322" s="154" t="s">
        <v>246</v>
      </c>
      <c r="G322" s="155">
        <v>0</v>
      </c>
    </row>
    <row r="323" spans="1:7" ht="41.4">
      <c r="A323" s="150" t="s">
        <v>232</v>
      </c>
      <c r="B323" s="166">
        <v>910</v>
      </c>
      <c r="C323" s="152">
        <v>1</v>
      </c>
      <c r="D323" s="152">
        <v>13</v>
      </c>
      <c r="E323" s="153" t="s">
        <v>303</v>
      </c>
      <c r="F323" s="154" t="s">
        <v>222</v>
      </c>
      <c r="G323" s="155">
        <v>5500</v>
      </c>
    </row>
    <row r="324" spans="1:7" ht="55.2">
      <c r="A324" s="150" t="s">
        <v>230</v>
      </c>
      <c r="B324" s="166">
        <v>910</v>
      </c>
      <c r="C324" s="152">
        <v>1</v>
      </c>
      <c r="D324" s="152">
        <v>13</v>
      </c>
      <c r="E324" s="153" t="s">
        <v>303</v>
      </c>
      <c r="F324" s="154" t="s">
        <v>231</v>
      </c>
      <c r="G324" s="155">
        <v>5500</v>
      </c>
    </row>
    <row r="325" spans="1:7" ht="41.4">
      <c r="A325" s="150" t="s">
        <v>266</v>
      </c>
      <c r="B325" s="166">
        <v>910</v>
      </c>
      <c r="C325" s="152">
        <v>1</v>
      </c>
      <c r="D325" s="152">
        <v>13</v>
      </c>
      <c r="E325" s="153" t="s">
        <v>267</v>
      </c>
      <c r="F325" s="154" t="s">
        <v>222</v>
      </c>
      <c r="G325" s="155">
        <v>765.1</v>
      </c>
    </row>
    <row r="326" spans="1:7" ht="16.95" customHeight="1">
      <c r="A326" s="150" t="s">
        <v>268</v>
      </c>
      <c r="B326" s="166">
        <v>910</v>
      </c>
      <c r="C326" s="152">
        <v>1</v>
      </c>
      <c r="D326" s="152">
        <v>13</v>
      </c>
      <c r="E326" s="153" t="s">
        <v>269</v>
      </c>
      <c r="F326" s="154" t="s">
        <v>222</v>
      </c>
      <c r="G326" s="155">
        <v>765.1</v>
      </c>
    </row>
    <row r="327" spans="1:7" ht="27.6">
      <c r="A327" s="150" t="s">
        <v>270</v>
      </c>
      <c r="B327" s="166">
        <v>910</v>
      </c>
      <c r="C327" s="152">
        <v>1</v>
      </c>
      <c r="D327" s="152">
        <v>13</v>
      </c>
      <c r="E327" s="153" t="s">
        <v>271</v>
      </c>
      <c r="F327" s="154" t="s">
        <v>222</v>
      </c>
      <c r="G327" s="155">
        <v>109.9</v>
      </c>
    </row>
    <row r="328" spans="1:7" ht="27.6">
      <c r="A328" s="150" t="s">
        <v>238</v>
      </c>
      <c r="B328" s="166">
        <v>910</v>
      </c>
      <c r="C328" s="152">
        <v>1</v>
      </c>
      <c r="D328" s="152">
        <v>13</v>
      </c>
      <c r="E328" s="153" t="s">
        <v>271</v>
      </c>
      <c r="F328" s="154" t="s">
        <v>239</v>
      </c>
      <c r="G328" s="155">
        <v>109.9</v>
      </c>
    </row>
    <row r="329" spans="1:7" ht="27.6">
      <c r="A329" s="150" t="s">
        <v>272</v>
      </c>
      <c r="B329" s="166">
        <v>910</v>
      </c>
      <c r="C329" s="152">
        <v>1</v>
      </c>
      <c r="D329" s="152">
        <v>13</v>
      </c>
      <c r="E329" s="153" t="s">
        <v>273</v>
      </c>
      <c r="F329" s="154" t="s">
        <v>222</v>
      </c>
      <c r="G329" s="155">
        <v>655.20000000000005</v>
      </c>
    </row>
    <row r="330" spans="1:7" ht="27.6">
      <c r="A330" s="150" t="s">
        <v>238</v>
      </c>
      <c r="B330" s="166">
        <v>910</v>
      </c>
      <c r="C330" s="152">
        <v>1</v>
      </c>
      <c r="D330" s="152">
        <v>13</v>
      </c>
      <c r="E330" s="153" t="s">
        <v>273</v>
      </c>
      <c r="F330" s="154" t="s">
        <v>239</v>
      </c>
      <c r="G330" s="155">
        <v>655.20000000000005</v>
      </c>
    </row>
    <row r="331" spans="1:7" s="164" customFormat="1" ht="13.8">
      <c r="A331" s="157" t="s">
        <v>388</v>
      </c>
      <c r="B331" s="167">
        <v>910</v>
      </c>
      <c r="C331" s="158">
        <v>7</v>
      </c>
      <c r="D331" s="158">
        <v>0</v>
      </c>
      <c r="E331" s="159" t="s">
        <v>222</v>
      </c>
      <c r="F331" s="160" t="s">
        <v>222</v>
      </c>
      <c r="G331" s="156">
        <v>38</v>
      </c>
    </row>
    <row r="332" spans="1:7" s="164" customFormat="1" ht="27.6">
      <c r="A332" s="157" t="s">
        <v>478</v>
      </c>
      <c r="B332" s="167">
        <v>910</v>
      </c>
      <c r="C332" s="158">
        <v>7</v>
      </c>
      <c r="D332" s="158">
        <v>5</v>
      </c>
      <c r="E332" s="159" t="s">
        <v>222</v>
      </c>
      <c r="F332" s="160" t="s">
        <v>222</v>
      </c>
      <c r="G332" s="156">
        <v>38</v>
      </c>
    </row>
    <row r="333" spans="1:7" ht="41.4">
      <c r="A333" s="150" t="s">
        <v>266</v>
      </c>
      <c r="B333" s="166">
        <v>910</v>
      </c>
      <c r="C333" s="152">
        <v>7</v>
      </c>
      <c r="D333" s="152">
        <v>5</v>
      </c>
      <c r="E333" s="153" t="s">
        <v>267</v>
      </c>
      <c r="F333" s="154" t="s">
        <v>222</v>
      </c>
      <c r="G333" s="155">
        <v>38</v>
      </c>
    </row>
    <row r="334" spans="1:7" ht="17.399999999999999" customHeight="1">
      <c r="A334" s="150" t="s">
        <v>268</v>
      </c>
      <c r="B334" s="166">
        <v>910</v>
      </c>
      <c r="C334" s="152">
        <v>7</v>
      </c>
      <c r="D334" s="152">
        <v>5</v>
      </c>
      <c r="E334" s="153" t="s">
        <v>269</v>
      </c>
      <c r="F334" s="154" t="s">
        <v>222</v>
      </c>
      <c r="G334" s="155">
        <v>38</v>
      </c>
    </row>
    <row r="335" spans="1:7" ht="13.8">
      <c r="A335" s="150" t="s">
        <v>483</v>
      </c>
      <c r="B335" s="166">
        <v>910</v>
      </c>
      <c r="C335" s="152">
        <v>7</v>
      </c>
      <c r="D335" s="152">
        <v>5</v>
      </c>
      <c r="E335" s="153" t="s">
        <v>484</v>
      </c>
      <c r="F335" s="154" t="s">
        <v>222</v>
      </c>
      <c r="G335" s="155">
        <v>38</v>
      </c>
    </row>
    <row r="336" spans="1:7" ht="27.6">
      <c r="A336" s="150" t="s">
        <v>238</v>
      </c>
      <c r="B336" s="166">
        <v>910</v>
      </c>
      <c r="C336" s="152">
        <v>7</v>
      </c>
      <c r="D336" s="152">
        <v>5</v>
      </c>
      <c r="E336" s="153" t="s">
        <v>484</v>
      </c>
      <c r="F336" s="154" t="s">
        <v>239</v>
      </c>
      <c r="G336" s="155">
        <v>38</v>
      </c>
    </row>
    <row r="337" spans="1:7" s="164" customFormat="1" ht="27.6">
      <c r="A337" s="157" t="s">
        <v>677</v>
      </c>
      <c r="B337" s="167">
        <v>910</v>
      </c>
      <c r="C337" s="158">
        <v>13</v>
      </c>
      <c r="D337" s="158">
        <v>0</v>
      </c>
      <c r="E337" s="159" t="s">
        <v>222</v>
      </c>
      <c r="F337" s="160" t="s">
        <v>222</v>
      </c>
      <c r="G337" s="156">
        <v>1973.8</v>
      </c>
    </row>
    <row r="338" spans="1:7" s="164" customFormat="1" ht="27.6">
      <c r="A338" s="157" t="s">
        <v>678</v>
      </c>
      <c r="B338" s="167">
        <v>910</v>
      </c>
      <c r="C338" s="158">
        <v>13</v>
      </c>
      <c r="D338" s="158">
        <v>1</v>
      </c>
      <c r="E338" s="159" t="s">
        <v>222</v>
      </c>
      <c r="F338" s="160" t="s">
        <v>222</v>
      </c>
      <c r="G338" s="156">
        <v>1973.8</v>
      </c>
    </row>
    <row r="339" spans="1:7" ht="41.4">
      <c r="A339" s="150" t="s">
        <v>266</v>
      </c>
      <c r="B339" s="166">
        <v>910</v>
      </c>
      <c r="C339" s="152">
        <v>13</v>
      </c>
      <c r="D339" s="152">
        <v>1</v>
      </c>
      <c r="E339" s="153" t="s">
        <v>267</v>
      </c>
      <c r="F339" s="154" t="s">
        <v>222</v>
      </c>
      <c r="G339" s="155">
        <v>1973.8</v>
      </c>
    </row>
    <row r="340" spans="1:7" ht="17.399999999999999" customHeight="1">
      <c r="A340" s="150" t="s">
        <v>268</v>
      </c>
      <c r="B340" s="166">
        <v>910</v>
      </c>
      <c r="C340" s="152">
        <v>13</v>
      </c>
      <c r="D340" s="152">
        <v>1</v>
      </c>
      <c r="E340" s="153" t="s">
        <v>269</v>
      </c>
      <c r="F340" s="154" t="s">
        <v>222</v>
      </c>
      <c r="G340" s="155">
        <v>1973.8</v>
      </c>
    </row>
    <row r="341" spans="1:7" ht="13.8">
      <c r="A341" s="150" t="s">
        <v>679</v>
      </c>
      <c r="B341" s="166">
        <v>910</v>
      </c>
      <c r="C341" s="152">
        <v>13</v>
      </c>
      <c r="D341" s="152">
        <v>1</v>
      </c>
      <c r="E341" s="153" t="s">
        <v>680</v>
      </c>
      <c r="F341" s="154" t="s">
        <v>222</v>
      </c>
      <c r="G341" s="155">
        <v>1973.8</v>
      </c>
    </row>
    <row r="342" spans="1:7" ht="13.8">
      <c r="A342" s="150" t="s">
        <v>681</v>
      </c>
      <c r="B342" s="166">
        <v>910</v>
      </c>
      <c r="C342" s="152">
        <v>13</v>
      </c>
      <c r="D342" s="152">
        <v>1</v>
      </c>
      <c r="E342" s="153" t="s">
        <v>680</v>
      </c>
      <c r="F342" s="154" t="s">
        <v>682</v>
      </c>
      <c r="G342" s="155">
        <v>1973.8</v>
      </c>
    </row>
    <row r="343" spans="1:7" s="164" customFormat="1" ht="41.4">
      <c r="A343" s="157" t="s">
        <v>683</v>
      </c>
      <c r="B343" s="167">
        <v>910</v>
      </c>
      <c r="C343" s="158">
        <v>14</v>
      </c>
      <c r="D343" s="158">
        <v>0</v>
      </c>
      <c r="E343" s="159" t="s">
        <v>222</v>
      </c>
      <c r="F343" s="160" t="s">
        <v>222</v>
      </c>
      <c r="G343" s="156">
        <v>70883.199999999997</v>
      </c>
    </row>
    <row r="344" spans="1:7" s="164" customFormat="1" ht="41.4">
      <c r="A344" s="157" t="s">
        <v>684</v>
      </c>
      <c r="B344" s="167">
        <v>910</v>
      </c>
      <c r="C344" s="158">
        <v>14</v>
      </c>
      <c r="D344" s="158">
        <v>1</v>
      </c>
      <c r="E344" s="159" t="s">
        <v>222</v>
      </c>
      <c r="F344" s="160" t="s">
        <v>222</v>
      </c>
      <c r="G344" s="156">
        <v>62883.199999999997</v>
      </c>
    </row>
    <row r="345" spans="1:7" ht="41.4">
      <c r="A345" s="150" t="s">
        <v>266</v>
      </c>
      <c r="B345" s="166">
        <v>910</v>
      </c>
      <c r="C345" s="152">
        <v>14</v>
      </c>
      <c r="D345" s="152">
        <v>1</v>
      </c>
      <c r="E345" s="153" t="s">
        <v>267</v>
      </c>
      <c r="F345" s="154" t="s">
        <v>222</v>
      </c>
      <c r="G345" s="155">
        <v>62883.199999999997</v>
      </c>
    </row>
    <row r="346" spans="1:7" ht="18" customHeight="1">
      <c r="A346" s="150" t="s">
        <v>268</v>
      </c>
      <c r="B346" s="166">
        <v>910</v>
      </c>
      <c r="C346" s="152">
        <v>14</v>
      </c>
      <c r="D346" s="152">
        <v>1</v>
      </c>
      <c r="E346" s="153" t="s">
        <v>269</v>
      </c>
      <c r="F346" s="154" t="s">
        <v>222</v>
      </c>
      <c r="G346" s="155">
        <v>62883.199999999997</v>
      </c>
    </row>
    <row r="347" spans="1:7" ht="27.6">
      <c r="A347" s="150" t="s">
        <v>685</v>
      </c>
      <c r="B347" s="166">
        <v>910</v>
      </c>
      <c r="C347" s="152">
        <v>14</v>
      </c>
      <c r="D347" s="152">
        <v>1</v>
      </c>
      <c r="E347" s="153" t="s">
        <v>686</v>
      </c>
      <c r="F347" s="154" t="s">
        <v>222</v>
      </c>
      <c r="G347" s="155">
        <v>59031.6</v>
      </c>
    </row>
    <row r="348" spans="1:7" ht="13.8">
      <c r="A348" s="150" t="s">
        <v>687</v>
      </c>
      <c r="B348" s="166">
        <v>910</v>
      </c>
      <c r="C348" s="152">
        <v>14</v>
      </c>
      <c r="D348" s="152">
        <v>1</v>
      </c>
      <c r="E348" s="153" t="s">
        <v>686</v>
      </c>
      <c r="F348" s="154" t="s">
        <v>688</v>
      </c>
      <c r="G348" s="155">
        <v>59031.6</v>
      </c>
    </row>
    <row r="349" spans="1:7" ht="41.4">
      <c r="A349" s="150" t="s">
        <v>689</v>
      </c>
      <c r="B349" s="166">
        <v>910</v>
      </c>
      <c r="C349" s="152">
        <v>14</v>
      </c>
      <c r="D349" s="152">
        <v>1</v>
      </c>
      <c r="E349" s="153" t="s">
        <v>690</v>
      </c>
      <c r="F349" s="154" t="s">
        <v>222</v>
      </c>
      <c r="G349" s="155">
        <v>3851.6</v>
      </c>
    </row>
    <row r="350" spans="1:7" ht="13.8">
      <c r="A350" s="150" t="s">
        <v>687</v>
      </c>
      <c r="B350" s="166">
        <v>910</v>
      </c>
      <c r="C350" s="152">
        <v>14</v>
      </c>
      <c r="D350" s="152">
        <v>1</v>
      </c>
      <c r="E350" s="153" t="s">
        <v>690</v>
      </c>
      <c r="F350" s="154" t="s">
        <v>688</v>
      </c>
      <c r="G350" s="155">
        <v>3851.6</v>
      </c>
    </row>
    <row r="351" spans="1:7" s="164" customFormat="1" ht="13.8">
      <c r="A351" s="157" t="s">
        <v>691</v>
      </c>
      <c r="B351" s="167">
        <v>910</v>
      </c>
      <c r="C351" s="158">
        <v>14</v>
      </c>
      <c r="D351" s="158">
        <v>3</v>
      </c>
      <c r="E351" s="159" t="s">
        <v>222</v>
      </c>
      <c r="F351" s="160" t="s">
        <v>222</v>
      </c>
      <c r="G351" s="156">
        <v>8000</v>
      </c>
    </row>
    <row r="352" spans="1:7" ht="41.4">
      <c r="A352" s="150" t="s">
        <v>266</v>
      </c>
      <c r="B352" s="166">
        <v>910</v>
      </c>
      <c r="C352" s="152">
        <v>14</v>
      </c>
      <c r="D352" s="152">
        <v>3</v>
      </c>
      <c r="E352" s="153" t="s">
        <v>267</v>
      </c>
      <c r="F352" s="154" t="s">
        <v>222</v>
      </c>
      <c r="G352" s="155">
        <v>8000</v>
      </c>
    </row>
    <row r="353" spans="1:7" ht="17.399999999999999" customHeight="1">
      <c r="A353" s="150" t="s">
        <v>268</v>
      </c>
      <c r="B353" s="166">
        <v>910</v>
      </c>
      <c r="C353" s="152">
        <v>14</v>
      </c>
      <c r="D353" s="152">
        <v>3</v>
      </c>
      <c r="E353" s="153" t="s">
        <v>269</v>
      </c>
      <c r="F353" s="154" t="s">
        <v>222</v>
      </c>
      <c r="G353" s="155">
        <v>8000</v>
      </c>
    </row>
    <row r="354" spans="1:7" ht="55.2">
      <c r="A354" s="150" t="s">
        <v>692</v>
      </c>
      <c r="B354" s="166">
        <v>910</v>
      </c>
      <c r="C354" s="152">
        <v>14</v>
      </c>
      <c r="D354" s="152">
        <v>3</v>
      </c>
      <c r="E354" s="153" t="s">
        <v>693</v>
      </c>
      <c r="F354" s="154" t="s">
        <v>222</v>
      </c>
      <c r="G354" s="155">
        <v>8000</v>
      </c>
    </row>
    <row r="355" spans="1:7" ht="13.8">
      <c r="A355" s="150" t="s">
        <v>687</v>
      </c>
      <c r="B355" s="166">
        <v>910</v>
      </c>
      <c r="C355" s="152">
        <v>14</v>
      </c>
      <c r="D355" s="152">
        <v>3</v>
      </c>
      <c r="E355" s="153" t="s">
        <v>693</v>
      </c>
      <c r="F355" s="154" t="s">
        <v>688</v>
      </c>
      <c r="G355" s="155">
        <v>8000</v>
      </c>
    </row>
    <row r="356" spans="1:7" s="164" customFormat="1" ht="27.6">
      <c r="A356" s="157" t="s">
        <v>698</v>
      </c>
      <c r="B356" s="167">
        <v>913</v>
      </c>
      <c r="C356" s="158">
        <v>0</v>
      </c>
      <c r="D356" s="158">
        <v>0</v>
      </c>
      <c r="E356" s="159" t="s">
        <v>222</v>
      </c>
      <c r="F356" s="160" t="s">
        <v>222</v>
      </c>
      <c r="G356" s="156">
        <v>41717</v>
      </c>
    </row>
    <row r="357" spans="1:7" s="164" customFormat="1" ht="13.8">
      <c r="A357" s="157" t="s">
        <v>221</v>
      </c>
      <c r="B357" s="167">
        <v>913</v>
      </c>
      <c r="C357" s="158">
        <v>1</v>
      </c>
      <c r="D357" s="158">
        <v>0</v>
      </c>
      <c r="E357" s="159" t="s">
        <v>222</v>
      </c>
      <c r="F357" s="160" t="s">
        <v>222</v>
      </c>
      <c r="G357" s="156">
        <v>18583.7</v>
      </c>
    </row>
    <row r="358" spans="1:7" s="164" customFormat="1" ht="13.8">
      <c r="A358" s="157" t="s">
        <v>280</v>
      </c>
      <c r="B358" s="167">
        <v>913</v>
      </c>
      <c r="C358" s="158">
        <v>1</v>
      </c>
      <c r="D358" s="158">
        <v>13</v>
      </c>
      <c r="E358" s="159" t="s">
        <v>222</v>
      </c>
      <c r="F358" s="160" t="s">
        <v>222</v>
      </c>
      <c r="G358" s="156">
        <v>18583.7</v>
      </c>
    </row>
    <row r="359" spans="1:7" ht="27.6">
      <c r="A359" s="150" t="s">
        <v>224</v>
      </c>
      <c r="B359" s="166">
        <v>913</v>
      </c>
      <c r="C359" s="152">
        <v>1</v>
      </c>
      <c r="D359" s="152">
        <v>13</v>
      </c>
      <c r="E359" s="153" t="s">
        <v>225</v>
      </c>
      <c r="F359" s="154" t="s">
        <v>222</v>
      </c>
      <c r="G359" s="155">
        <v>3484.4</v>
      </c>
    </row>
    <row r="360" spans="1:7" ht="13.8">
      <c r="A360" s="150" t="s">
        <v>235</v>
      </c>
      <c r="B360" s="166">
        <v>913</v>
      </c>
      <c r="C360" s="152">
        <v>1</v>
      </c>
      <c r="D360" s="152">
        <v>13</v>
      </c>
      <c r="E360" s="153" t="s">
        <v>236</v>
      </c>
      <c r="F360" s="154" t="s">
        <v>222</v>
      </c>
      <c r="G360" s="155">
        <v>3484.4</v>
      </c>
    </row>
    <row r="361" spans="1:7" ht="13.8">
      <c r="A361" s="150" t="s">
        <v>228</v>
      </c>
      <c r="B361" s="166">
        <v>913</v>
      </c>
      <c r="C361" s="152">
        <v>1</v>
      </c>
      <c r="D361" s="152">
        <v>13</v>
      </c>
      <c r="E361" s="153" t="s">
        <v>237</v>
      </c>
      <c r="F361" s="154" t="s">
        <v>222</v>
      </c>
      <c r="G361" s="155">
        <v>2066.4</v>
      </c>
    </row>
    <row r="362" spans="1:7" ht="55.2">
      <c r="A362" s="150" t="s">
        <v>230</v>
      </c>
      <c r="B362" s="166">
        <v>913</v>
      </c>
      <c r="C362" s="152">
        <v>1</v>
      </c>
      <c r="D362" s="152">
        <v>13</v>
      </c>
      <c r="E362" s="153" t="s">
        <v>237</v>
      </c>
      <c r="F362" s="154" t="s">
        <v>231</v>
      </c>
      <c r="G362" s="155">
        <v>2040.5</v>
      </c>
    </row>
    <row r="363" spans="1:7" ht="27.6">
      <c r="A363" s="150" t="s">
        <v>238</v>
      </c>
      <c r="B363" s="166">
        <v>913</v>
      </c>
      <c r="C363" s="152">
        <v>1</v>
      </c>
      <c r="D363" s="152">
        <v>13</v>
      </c>
      <c r="E363" s="153" t="s">
        <v>237</v>
      </c>
      <c r="F363" s="154" t="s">
        <v>239</v>
      </c>
      <c r="G363" s="155">
        <v>24.7</v>
      </c>
    </row>
    <row r="364" spans="1:7" ht="13.8">
      <c r="A364" s="150" t="s">
        <v>245</v>
      </c>
      <c r="B364" s="166">
        <v>913</v>
      </c>
      <c r="C364" s="152">
        <v>1</v>
      </c>
      <c r="D364" s="152">
        <v>13</v>
      </c>
      <c r="E364" s="153" t="s">
        <v>237</v>
      </c>
      <c r="F364" s="154" t="s">
        <v>246</v>
      </c>
      <c r="G364" s="155">
        <v>1.2</v>
      </c>
    </row>
    <row r="365" spans="1:7" ht="41.4">
      <c r="A365" s="150" t="s">
        <v>232</v>
      </c>
      <c r="B365" s="166">
        <v>913</v>
      </c>
      <c r="C365" s="152">
        <v>1</v>
      </c>
      <c r="D365" s="152">
        <v>13</v>
      </c>
      <c r="E365" s="153" t="s">
        <v>247</v>
      </c>
      <c r="F365" s="154" t="s">
        <v>222</v>
      </c>
      <c r="G365" s="155">
        <v>1418</v>
      </c>
    </row>
    <row r="366" spans="1:7" ht="55.2">
      <c r="A366" s="150" t="s">
        <v>230</v>
      </c>
      <c r="B366" s="166">
        <v>913</v>
      </c>
      <c r="C366" s="152">
        <v>1</v>
      </c>
      <c r="D366" s="152">
        <v>13</v>
      </c>
      <c r="E366" s="153" t="s">
        <v>247</v>
      </c>
      <c r="F366" s="154" t="s">
        <v>231</v>
      </c>
      <c r="G366" s="155">
        <v>1418</v>
      </c>
    </row>
    <row r="367" spans="1:7" ht="27.6">
      <c r="A367" s="150" t="s">
        <v>293</v>
      </c>
      <c r="B367" s="166">
        <v>913</v>
      </c>
      <c r="C367" s="152">
        <v>1</v>
      </c>
      <c r="D367" s="152">
        <v>13</v>
      </c>
      <c r="E367" s="153" t="s">
        <v>294</v>
      </c>
      <c r="F367" s="154" t="s">
        <v>222</v>
      </c>
      <c r="G367" s="155">
        <v>97.8</v>
      </c>
    </row>
    <row r="368" spans="1:7" ht="18" customHeight="1">
      <c r="A368" s="150" t="s">
        <v>295</v>
      </c>
      <c r="B368" s="166">
        <v>913</v>
      </c>
      <c r="C368" s="152">
        <v>1</v>
      </c>
      <c r="D368" s="152">
        <v>13</v>
      </c>
      <c r="E368" s="153" t="s">
        <v>296</v>
      </c>
      <c r="F368" s="154" t="s">
        <v>222</v>
      </c>
      <c r="G368" s="155">
        <v>97.8</v>
      </c>
    </row>
    <row r="369" spans="1:7" ht="27.6">
      <c r="A369" s="150" t="s">
        <v>297</v>
      </c>
      <c r="B369" s="166">
        <v>913</v>
      </c>
      <c r="C369" s="152">
        <v>1</v>
      </c>
      <c r="D369" s="152">
        <v>13</v>
      </c>
      <c r="E369" s="153" t="s">
        <v>298</v>
      </c>
      <c r="F369" s="154" t="s">
        <v>222</v>
      </c>
      <c r="G369" s="155">
        <v>97.8</v>
      </c>
    </row>
    <row r="370" spans="1:7" ht="27.6">
      <c r="A370" s="150" t="s">
        <v>238</v>
      </c>
      <c r="B370" s="166">
        <v>913</v>
      </c>
      <c r="C370" s="152">
        <v>1</v>
      </c>
      <c r="D370" s="152">
        <v>13</v>
      </c>
      <c r="E370" s="153" t="s">
        <v>298</v>
      </c>
      <c r="F370" s="154" t="s">
        <v>239</v>
      </c>
      <c r="G370" s="155">
        <v>11.2</v>
      </c>
    </row>
    <row r="371" spans="1:7" ht="13.8">
      <c r="A371" s="150" t="s">
        <v>245</v>
      </c>
      <c r="B371" s="166">
        <v>913</v>
      </c>
      <c r="C371" s="152">
        <v>1</v>
      </c>
      <c r="D371" s="152">
        <v>13</v>
      </c>
      <c r="E371" s="153" t="s">
        <v>298</v>
      </c>
      <c r="F371" s="154" t="s">
        <v>246</v>
      </c>
      <c r="G371" s="155">
        <v>86.6</v>
      </c>
    </row>
    <row r="372" spans="1:7" ht="27.6">
      <c r="A372" s="150" t="s">
        <v>304</v>
      </c>
      <c r="B372" s="166">
        <v>913</v>
      </c>
      <c r="C372" s="152">
        <v>1</v>
      </c>
      <c r="D372" s="152">
        <v>13</v>
      </c>
      <c r="E372" s="153" t="s">
        <v>305</v>
      </c>
      <c r="F372" s="154" t="s">
        <v>222</v>
      </c>
      <c r="G372" s="155">
        <v>14241.5</v>
      </c>
    </row>
    <row r="373" spans="1:7" ht="13.8">
      <c r="A373" s="150" t="s">
        <v>306</v>
      </c>
      <c r="B373" s="166">
        <v>913</v>
      </c>
      <c r="C373" s="152">
        <v>1</v>
      </c>
      <c r="D373" s="152">
        <v>13</v>
      </c>
      <c r="E373" s="153" t="s">
        <v>307</v>
      </c>
      <c r="F373" s="154" t="s">
        <v>222</v>
      </c>
      <c r="G373" s="155">
        <v>899.3</v>
      </c>
    </row>
    <row r="374" spans="1:7" ht="27.6">
      <c r="A374" s="150" t="s">
        <v>308</v>
      </c>
      <c r="B374" s="166">
        <v>913</v>
      </c>
      <c r="C374" s="152">
        <v>1</v>
      </c>
      <c r="D374" s="152">
        <v>13</v>
      </c>
      <c r="E374" s="153" t="s">
        <v>307</v>
      </c>
      <c r="F374" s="154" t="s">
        <v>309</v>
      </c>
      <c r="G374" s="155">
        <v>899.3</v>
      </c>
    </row>
    <row r="375" spans="1:7" ht="13.8">
      <c r="A375" s="150" t="s">
        <v>310</v>
      </c>
      <c r="B375" s="166">
        <v>913</v>
      </c>
      <c r="C375" s="152">
        <v>1</v>
      </c>
      <c r="D375" s="152">
        <v>13</v>
      </c>
      <c r="E375" s="153" t="s">
        <v>311</v>
      </c>
      <c r="F375" s="154" t="s">
        <v>222</v>
      </c>
      <c r="G375" s="155">
        <v>13342.2</v>
      </c>
    </row>
    <row r="376" spans="1:7" ht="13.8">
      <c r="A376" s="150" t="s">
        <v>310</v>
      </c>
      <c r="B376" s="166">
        <v>913</v>
      </c>
      <c r="C376" s="152">
        <v>1</v>
      </c>
      <c r="D376" s="152">
        <v>13</v>
      </c>
      <c r="E376" s="153" t="s">
        <v>311</v>
      </c>
      <c r="F376" s="154" t="s">
        <v>222</v>
      </c>
      <c r="G376" s="155">
        <v>10842.2</v>
      </c>
    </row>
    <row r="377" spans="1:7" ht="27.6">
      <c r="A377" s="150" t="s">
        <v>308</v>
      </c>
      <c r="B377" s="166">
        <v>913</v>
      </c>
      <c r="C377" s="152">
        <v>1</v>
      </c>
      <c r="D377" s="152">
        <v>13</v>
      </c>
      <c r="E377" s="153" t="s">
        <v>311</v>
      </c>
      <c r="F377" s="154" t="s">
        <v>309</v>
      </c>
      <c r="G377" s="155">
        <v>10842.2</v>
      </c>
    </row>
    <row r="378" spans="1:7" ht="41.4">
      <c r="A378" s="150" t="s">
        <v>232</v>
      </c>
      <c r="B378" s="166">
        <v>913</v>
      </c>
      <c r="C378" s="152">
        <v>1</v>
      </c>
      <c r="D378" s="152">
        <v>13</v>
      </c>
      <c r="E378" s="153" t="s">
        <v>312</v>
      </c>
      <c r="F378" s="154" t="s">
        <v>222</v>
      </c>
      <c r="G378" s="155">
        <v>2500</v>
      </c>
    </row>
    <row r="379" spans="1:7" ht="27.6">
      <c r="A379" s="150" t="s">
        <v>308</v>
      </c>
      <c r="B379" s="166">
        <v>913</v>
      </c>
      <c r="C379" s="152">
        <v>1</v>
      </c>
      <c r="D379" s="152">
        <v>13</v>
      </c>
      <c r="E379" s="153" t="s">
        <v>312</v>
      </c>
      <c r="F379" s="154" t="s">
        <v>309</v>
      </c>
      <c r="G379" s="155">
        <v>2500</v>
      </c>
    </row>
    <row r="380" spans="1:7" ht="41.4">
      <c r="A380" s="150" t="s">
        <v>319</v>
      </c>
      <c r="B380" s="166">
        <v>913</v>
      </c>
      <c r="C380" s="152">
        <v>1</v>
      </c>
      <c r="D380" s="152">
        <v>13</v>
      </c>
      <c r="E380" s="153" t="s">
        <v>320</v>
      </c>
      <c r="F380" s="154" t="s">
        <v>222</v>
      </c>
      <c r="G380" s="155">
        <v>760</v>
      </c>
    </row>
    <row r="381" spans="1:7" ht="41.4">
      <c r="A381" s="150" t="s">
        <v>321</v>
      </c>
      <c r="B381" s="166">
        <v>913</v>
      </c>
      <c r="C381" s="152">
        <v>1</v>
      </c>
      <c r="D381" s="152">
        <v>13</v>
      </c>
      <c r="E381" s="153" t="s">
        <v>322</v>
      </c>
      <c r="F381" s="154" t="s">
        <v>222</v>
      </c>
      <c r="G381" s="155">
        <v>760</v>
      </c>
    </row>
    <row r="382" spans="1:7" ht="55.2">
      <c r="A382" s="150" t="s">
        <v>323</v>
      </c>
      <c r="B382" s="166">
        <v>913</v>
      </c>
      <c r="C382" s="152">
        <v>1</v>
      </c>
      <c r="D382" s="152">
        <v>13</v>
      </c>
      <c r="E382" s="153" t="s">
        <v>324</v>
      </c>
      <c r="F382" s="154" t="s">
        <v>222</v>
      </c>
      <c r="G382" s="155">
        <v>550</v>
      </c>
    </row>
    <row r="383" spans="1:7" ht="27.6">
      <c r="A383" s="150" t="s">
        <v>238</v>
      </c>
      <c r="B383" s="166">
        <v>913</v>
      </c>
      <c r="C383" s="152">
        <v>1</v>
      </c>
      <c r="D383" s="152">
        <v>13</v>
      </c>
      <c r="E383" s="153" t="s">
        <v>324</v>
      </c>
      <c r="F383" s="154" t="s">
        <v>239</v>
      </c>
      <c r="G383" s="155">
        <v>550</v>
      </c>
    </row>
    <row r="384" spans="1:7" ht="27.6">
      <c r="A384" s="150" t="s">
        <v>325</v>
      </c>
      <c r="B384" s="166">
        <v>913</v>
      </c>
      <c r="C384" s="152">
        <v>1</v>
      </c>
      <c r="D384" s="152">
        <v>13</v>
      </c>
      <c r="E384" s="153" t="s">
        <v>326</v>
      </c>
      <c r="F384" s="154" t="s">
        <v>222</v>
      </c>
      <c r="G384" s="155">
        <v>150</v>
      </c>
    </row>
    <row r="385" spans="1:7" ht="27.6">
      <c r="A385" s="150" t="s">
        <v>238</v>
      </c>
      <c r="B385" s="166">
        <v>913</v>
      </c>
      <c r="C385" s="152">
        <v>1</v>
      </c>
      <c r="D385" s="152">
        <v>13</v>
      </c>
      <c r="E385" s="153" t="s">
        <v>326</v>
      </c>
      <c r="F385" s="154" t="s">
        <v>239</v>
      </c>
      <c r="G385" s="155">
        <v>150</v>
      </c>
    </row>
    <row r="386" spans="1:7" ht="13.8">
      <c r="A386" s="150" t="s">
        <v>327</v>
      </c>
      <c r="B386" s="166">
        <v>913</v>
      </c>
      <c r="C386" s="152">
        <v>1</v>
      </c>
      <c r="D386" s="152">
        <v>13</v>
      </c>
      <c r="E386" s="153" t="s">
        <v>328</v>
      </c>
      <c r="F386" s="154" t="s">
        <v>222</v>
      </c>
      <c r="G386" s="155">
        <v>60</v>
      </c>
    </row>
    <row r="387" spans="1:7" ht="27.6">
      <c r="A387" s="150" t="s">
        <v>238</v>
      </c>
      <c r="B387" s="166">
        <v>913</v>
      </c>
      <c r="C387" s="152">
        <v>1</v>
      </c>
      <c r="D387" s="152">
        <v>13</v>
      </c>
      <c r="E387" s="153" t="s">
        <v>328</v>
      </c>
      <c r="F387" s="154" t="s">
        <v>239</v>
      </c>
      <c r="G387" s="155">
        <v>60</v>
      </c>
    </row>
    <row r="388" spans="1:7" s="164" customFormat="1" ht="13.8">
      <c r="A388" s="157" t="s">
        <v>345</v>
      </c>
      <c r="B388" s="167">
        <v>913</v>
      </c>
      <c r="C388" s="158">
        <v>4</v>
      </c>
      <c r="D388" s="158">
        <v>0</v>
      </c>
      <c r="E388" s="159" t="s">
        <v>222</v>
      </c>
      <c r="F388" s="160" t="s">
        <v>222</v>
      </c>
      <c r="G388" s="156">
        <v>10090.200000000001</v>
      </c>
    </row>
    <row r="389" spans="1:7" s="164" customFormat="1" ht="13.8">
      <c r="A389" s="157" t="s">
        <v>349</v>
      </c>
      <c r="B389" s="167">
        <v>913</v>
      </c>
      <c r="C389" s="158">
        <v>4</v>
      </c>
      <c r="D389" s="158">
        <v>9</v>
      </c>
      <c r="E389" s="159" t="s">
        <v>222</v>
      </c>
      <c r="F389" s="160" t="s">
        <v>222</v>
      </c>
      <c r="G389" s="156">
        <v>9369.7999999999993</v>
      </c>
    </row>
    <row r="390" spans="1:7" ht="13.8">
      <c r="A390" s="150" t="s">
        <v>350</v>
      </c>
      <c r="B390" s="166">
        <v>913</v>
      </c>
      <c r="C390" s="152">
        <v>4</v>
      </c>
      <c r="D390" s="152">
        <v>9</v>
      </c>
      <c r="E390" s="153" t="s">
        <v>351</v>
      </c>
      <c r="F390" s="154" t="s">
        <v>222</v>
      </c>
      <c r="G390" s="155">
        <v>9369.7999999999993</v>
      </c>
    </row>
    <row r="391" spans="1:7" ht="13.8">
      <c r="A391" s="150" t="s">
        <v>352</v>
      </c>
      <c r="B391" s="166">
        <v>913</v>
      </c>
      <c r="C391" s="152">
        <v>4</v>
      </c>
      <c r="D391" s="152">
        <v>9</v>
      </c>
      <c r="E391" s="153" t="s">
        <v>353</v>
      </c>
      <c r="F391" s="154" t="s">
        <v>222</v>
      </c>
      <c r="G391" s="155">
        <v>9369.7999999999993</v>
      </c>
    </row>
    <row r="392" spans="1:7" ht="57.6" customHeight="1">
      <c r="A392" s="150" t="s">
        <v>356</v>
      </c>
      <c r="B392" s="166">
        <v>913</v>
      </c>
      <c r="C392" s="152">
        <v>4</v>
      </c>
      <c r="D392" s="152">
        <v>9</v>
      </c>
      <c r="E392" s="153" t="s">
        <v>357</v>
      </c>
      <c r="F392" s="154" t="s">
        <v>222</v>
      </c>
      <c r="G392" s="155">
        <v>9369.7999999999993</v>
      </c>
    </row>
    <row r="393" spans="1:7" ht="27.6">
      <c r="A393" s="150" t="s">
        <v>308</v>
      </c>
      <c r="B393" s="166">
        <v>913</v>
      </c>
      <c r="C393" s="152">
        <v>4</v>
      </c>
      <c r="D393" s="152">
        <v>9</v>
      </c>
      <c r="E393" s="153" t="s">
        <v>357</v>
      </c>
      <c r="F393" s="154" t="s">
        <v>309</v>
      </c>
      <c r="G393" s="155">
        <v>9369.7999999999993</v>
      </c>
    </row>
    <row r="394" spans="1:7" s="164" customFormat="1" ht="13.8">
      <c r="A394" s="157" t="s">
        <v>358</v>
      </c>
      <c r="B394" s="167">
        <v>913</v>
      </c>
      <c r="C394" s="158">
        <v>4</v>
      </c>
      <c r="D394" s="158">
        <v>12</v>
      </c>
      <c r="E394" s="159" t="s">
        <v>222</v>
      </c>
      <c r="F394" s="160" t="s">
        <v>222</v>
      </c>
      <c r="G394" s="156">
        <v>720.4</v>
      </c>
    </row>
    <row r="395" spans="1:7" ht="41.4">
      <c r="A395" s="150" t="s">
        <v>319</v>
      </c>
      <c r="B395" s="166">
        <v>913</v>
      </c>
      <c r="C395" s="152">
        <v>4</v>
      </c>
      <c r="D395" s="152">
        <v>12</v>
      </c>
      <c r="E395" s="153" t="s">
        <v>320</v>
      </c>
      <c r="F395" s="154" t="s">
        <v>222</v>
      </c>
      <c r="G395" s="155">
        <v>720.4</v>
      </c>
    </row>
    <row r="396" spans="1:7" ht="41.4">
      <c r="A396" s="150" t="s">
        <v>321</v>
      </c>
      <c r="B396" s="166">
        <v>913</v>
      </c>
      <c r="C396" s="152">
        <v>4</v>
      </c>
      <c r="D396" s="152">
        <v>12</v>
      </c>
      <c r="E396" s="153" t="s">
        <v>322</v>
      </c>
      <c r="F396" s="154" t="s">
        <v>222</v>
      </c>
      <c r="G396" s="155">
        <v>720.4</v>
      </c>
    </row>
    <row r="397" spans="1:7" ht="55.2">
      <c r="A397" s="150" t="s">
        <v>323</v>
      </c>
      <c r="B397" s="166">
        <v>913</v>
      </c>
      <c r="C397" s="152">
        <v>4</v>
      </c>
      <c r="D397" s="152">
        <v>12</v>
      </c>
      <c r="E397" s="153" t="s">
        <v>324</v>
      </c>
      <c r="F397" s="154" t="s">
        <v>222</v>
      </c>
      <c r="G397" s="155">
        <v>515</v>
      </c>
    </row>
    <row r="398" spans="1:7" ht="27.6">
      <c r="A398" s="150" t="s">
        <v>238</v>
      </c>
      <c r="B398" s="166">
        <v>913</v>
      </c>
      <c r="C398" s="152">
        <v>4</v>
      </c>
      <c r="D398" s="152">
        <v>12</v>
      </c>
      <c r="E398" s="153" t="s">
        <v>324</v>
      </c>
      <c r="F398" s="154" t="s">
        <v>239</v>
      </c>
      <c r="G398" s="155">
        <v>515</v>
      </c>
    </row>
    <row r="399" spans="1:7" ht="13.8">
      <c r="A399" s="150" t="s">
        <v>327</v>
      </c>
      <c r="B399" s="166">
        <v>913</v>
      </c>
      <c r="C399" s="152">
        <v>4</v>
      </c>
      <c r="D399" s="152">
        <v>12</v>
      </c>
      <c r="E399" s="153" t="s">
        <v>328</v>
      </c>
      <c r="F399" s="154" t="s">
        <v>222</v>
      </c>
      <c r="G399" s="155">
        <v>205.4</v>
      </c>
    </row>
    <row r="400" spans="1:7" ht="27.6">
      <c r="A400" s="150" t="s">
        <v>238</v>
      </c>
      <c r="B400" s="166">
        <v>913</v>
      </c>
      <c r="C400" s="152">
        <v>4</v>
      </c>
      <c r="D400" s="152">
        <v>12</v>
      </c>
      <c r="E400" s="153" t="s">
        <v>328</v>
      </c>
      <c r="F400" s="154" t="s">
        <v>239</v>
      </c>
      <c r="G400" s="155">
        <v>205.4</v>
      </c>
    </row>
    <row r="401" spans="1:7" s="164" customFormat="1" ht="13.8">
      <c r="A401" s="157" t="s">
        <v>367</v>
      </c>
      <c r="B401" s="167">
        <v>913</v>
      </c>
      <c r="C401" s="158">
        <v>5</v>
      </c>
      <c r="D401" s="158">
        <v>0</v>
      </c>
      <c r="E401" s="159" t="s">
        <v>222</v>
      </c>
      <c r="F401" s="160" t="s">
        <v>222</v>
      </c>
      <c r="G401" s="156">
        <v>224.9</v>
      </c>
    </row>
    <row r="402" spans="1:7" s="164" customFormat="1" ht="13.8">
      <c r="A402" s="157" t="s">
        <v>368</v>
      </c>
      <c r="B402" s="167">
        <v>913</v>
      </c>
      <c r="C402" s="158">
        <v>5</v>
      </c>
      <c r="D402" s="158">
        <v>1</v>
      </c>
      <c r="E402" s="159" t="s">
        <v>222</v>
      </c>
      <c r="F402" s="160" t="s">
        <v>222</v>
      </c>
      <c r="G402" s="156">
        <v>224.9</v>
      </c>
    </row>
    <row r="403" spans="1:7" ht="13.8">
      <c r="A403" s="150" t="s">
        <v>369</v>
      </c>
      <c r="B403" s="166">
        <v>913</v>
      </c>
      <c r="C403" s="152">
        <v>5</v>
      </c>
      <c r="D403" s="152">
        <v>1</v>
      </c>
      <c r="E403" s="153" t="s">
        <v>370</v>
      </c>
      <c r="F403" s="154" t="s">
        <v>222</v>
      </c>
      <c r="G403" s="155">
        <v>224.9</v>
      </c>
    </row>
    <row r="404" spans="1:7" ht="13.8">
      <c r="A404" s="150" t="s">
        <v>371</v>
      </c>
      <c r="B404" s="166">
        <v>913</v>
      </c>
      <c r="C404" s="152">
        <v>5</v>
      </c>
      <c r="D404" s="152">
        <v>1</v>
      </c>
      <c r="E404" s="153" t="s">
        <v>372</v>
      </c>
      <c r="F404" s="154" t="s">
        <v>222</v>
      </c>
      <c r="G404" s="155">
        <v>224.9</v>
      </c>
    </row>
    <row r="405" spans="1:7" ht="27.6">
      <c r="A405" s="150" t="s">
        <v>373</v>
      </c>
      <c r="B405" s="166">
        <v>913</v>
      </c>
      <c r="C405" s="152">
        <v>5</v>
      </c>
      <c r="D405" s="152">
        <v>1</v>
      </c>
      <c r="E405" s="153" t="s">
        <v>374</v>
      </c>
      <c r="F405" s="154" t="s">
        <v>222</v>
      </c>
      <c r="G405" s="155">
        <v>224.9</v>
      </c>
    </row>
    <row r="406" spans="1:7" ht="27.6">
      <c r="A406" s="150" t="s">
        <v>238</v>
      </c>
      <c r="B406" s="166">
        <v>913</v>
      </c>
      <c r="C406" s="152">
        <v>5</v>
      </c>
      <c r="D406" s="152">
        <v>1</v>
      </c>
      <c r="E406" s="153" t="s">
        <v>374</v>
      </c>
      <c r="F406" s="154" t="s">
        <v>239</v>
      </c>
      <c r="G406" s="155">
        <v>224.9</v>
      </c>
    </row>
    <row r="407" spans="1:7" s="164" customFormat="1" ht="13.8">
      <c r="A407" s="157" t="s">
        <v>388</v>
      </c>
      <c r="B407" s="167">
        <v>913</v>
      </c>
      <c r="C407" s="158">
        <v>7</v>
      </c>
      <c r="D407" s="158">
        <v>0</v>
      </c>
      <c r="E407" s="159" t="s">
        <v>222</v>
      </c>
      <c r="F407" s="160" t="s">
        <v>222</v>
      </c>
      <c r="G407" s="156">
        <v>9818.2000000000007</v>
      </c>
    </row>
    <row r="408" spans="1:7" s="164" customFormat="1" ht="13.8">
      <c r="A408" s="157" t="s">
        <v>428</v>
      </c>
      <c r="B408" s="167">
        <v>913</v>
      </c>
      <c r="C408" s="158">
        <v>7</v>
      </c>
      <c r="D408" s="158">
        <v>2</v>
      </c>
      <c r="E408" s="159" t="s">
        <v>222</v>
      </c>
      <c r="F408" s="160" t="s">
        <v>222</v>
      </c>
      <c r="G408" s="156">
        <v>9800</v>
      </c>
    </row>
    <row r="409" spans="1:7" ht="27.6">
      <c r="A409" s="150" t="s">
        <v>414</v>
      </c>
      <c r="B409" s="166">
        <v>913</v>
      </c>
      <c r="C409" s="152">
        <v>7</v>
      </c>
      <c r="D409" s="152">
        <v>2</v>
      </c>
      <c r="E409" s="153" t="s">
        <v>415</v>
      </c>
      <c r="F409" s="154" t="s">
        <v>222</v>
      </c>
      <c r="G409" s="155">
        <v>9800</v>
      </c>
    </row>
    <row r="410" spans="1:7" ht="27.6">
      <c r="A410" s="150" t="s">
        <v>416</v>
      </c>
      <c r="B410" s="166">
        <v>913</v>
      </c>
      <c r="C410" s="152">
        <v>7</v>
      </c>
      <c r="D410" s="152">
        <v>2</v>
      </c>
      <c r="E410" s="153" t="s">
        <v>417</v>
      </c>
      <c r="F410" s="154" t="s">
        <v>222</v>
      </c>
      <c r="G410" s="155">
        <v>9800</v>
      </c>
    </row>
    <row r="411" spans="1:7" ht="69">
      <c r="A411" s="150" t="s">
        <v>420</v>
      </c>
      <c r="B411" s="166">
        <v>913</v>
      </c>
      <c r="C411" s="152">
        <v>7</v>
      </c>
      <c r="D411" s="152">
        <v>2</v>
      </c>
      <c r="E411" s="153" t="s">
        <v>421</v>
      </c>
      <c r="F411" s="154" t="s">
        <v>222</v>
      </c>
      <c r="G411" s="155">
        <v>9800</v>
      </c>
    </row>
    <row r="412" spans="1:7" ht="27.6">
      <c r="A412" s="150" t="s">
        <v>308</v>
      </c>
      <c r="B412" s="166">
        <v>913</v>
      </c>
      <c r="C412" s="152">
        <v>7</v>
      </c>
      <c r="D412" s="152">
        <v>2</v>
      </c>
      <c r="E412" s="153" t="s">
        <v>421</v>
      </c>
      <c r="F412" s="154" t="s">
        <v>309</v>
      </c>
      <c r="G412" s="155">
        <v>9800</v>
      </c>
    </row>
    <row r="413" spans="1:7" s="164" customFormat="1" ht="27.6">
      <c r="A413" s="157" t="s">
        <v>478</v>
      </c>
      <c r="B413" s="167">
        <v>913</v>
      </c>
      <c r="C413" s="158">
        <v>7</v>
      </c>
      <c r="D413" s="158">
        <v>5</v>
      </c>
      <c r="E413" s="159" t="s">
        <v>222</v>
      </c>
      <c r="F413" s="160" t="s">
        <v>222</v>
      </c>
      <c r="G413" s="156">
        <v>18.2</v>
      </c>
    </row>
    <row r="414" spans="1:7" ht="16.95" customHeight="1">
      <c r="A414" s="150" t="s">
        <v>479</v>
      </c>
      <c r="B414" s="166">
        <v>913</v>
      </c>
      <c r="C414" s="152">
        <v>7</v>
      </c>
      <c r="D414" s="152">
        <v>5</v>
      </c>
      <c r="E414" s="153" t="s">
        <v>480</v>
      </c>
      <c r="F414" s="154" t="s">
        <v>222</v>
      </c>
      <c r="G414" s="155">
        <v>18.2</v>
      </c>
    </row>
    <row r="415" spans="1:7" ht="13.8">
      <c r="A415" s="150" t="s">
        <v>481</v>
      </c>
      <c r="B415" s="166">
        <v>913</v>
      </c>
      <c r="C415" s="152">
        <v>7</v>
      </c>
      <c r="D415" s="152">
        <v>5</v>
      </c>
      <c r="E415" s="153" t="s">
        <v>482</v>
      </c>
      <c r="F415" s="154" t="s">
        <v>222</v>
      </c>
      <c r="G415" s="155">
        <v>18.2</v>
      </c>
    </row>
    <row r="416" spans="1:7" ht="27.6">
      <c r="A416" s="150" t="s">
        <v>238</v>
      </c>
      <c r="B416" s="166">
        <v>913</v>
      </c>
      <c r="C416" s="152">
        <v>7</v>
      </c>
      <c r="D416" s="152">
        <v>5</v>
      </c>
      <c r="E416" s="153" t="s">
        <v>482</v>
      </c>
      <c r="F416" s="154" t="s">
        <v>239</v>
      </c>
      <c r="G416" s="155">
        <v>18.2</v>
      </c>
    </row>
    <row r="417" spans="1:7" s="164" customFormat="1" ht="13.8">
      <c r="A417" s="157" t="s">
        <v>569</v>
      </c>
      <c r="B417" s="167">
        <v>913</v>
      </c>
      <c r="C417" s="158">
        <v>8</v>
      </c>
      <c r="D417" s="158">
        <v>0</v>
      </c>
      <c r="E417" s="159" t="s">
        <v>222</v>
      </c>
      <c r="F417" s="160" t="s">
        <v>222</v>
      </c>
      <c r="G417" s="156">
        <v>500</v>
      </c>
    </row>
    <row r="418" spans="1:7" s="164" customFormat="1" ht="13.8">
      <c r="A418" s="157" t="s">
        <v>570</v>
      </c>
      <c r="B418" s="167">
        <v>913</v>
      </c>
      <c r="C418" s="158">
        <v>8</v>
      </c>
      <c r="D418" s="158">
        <v>1</v>
      </c>
      <c r="E418" s="159" t="s">
        <v>222</v>
      </c>
      <c r="F418" s="160" t="s">
        <v>222</v>
      </c>
      <c r="G418" s="156">
        <v>500</v>
      </c>
    </row>
    <row r="419" spans="1:7" ht="13.8">
      <c r="A419" s="150" t="s">
        <v>580</v>
      </c>
      <c r="B419" s="166">
        <v>913</v>
      </c>
      <c r="C419" s="152">
        <v>8</v>
      </c>
      <c r="D419" s="152">
        <v>1</v>
      </c>
      <c r="E419" s="153" t="s">
        <v>581</v>
      </c>
      <c r="F419" s="154" t="s">
        <v>222</v>
      </c>
      <c r="G419" s="155">
        <v>500</v>
      </c>
    </row>
    <row r="420" spans="1:7" ht="27.6">
      <c r="A420" s="150" t="s">
        <v>396</v>
      </c>
      <c r="B420" s="166">
        <v>913</v>
      </c>
      <c r="C420" s="152">
        <v>8</v>
      </c>
      <c r="D420" s="152">
        <v>1</v>
      </c>
      <c r="E420" s="153" t="s">
        <v>584</v>
      </c>
      <c r="F420" s="154" t="s">
        <v>222</v>
      </c>
      <c r="G420" s="155">
        <v>500</v>
      </c>
    </row>
    <row r="421" spans="1:7" ht="27.6">
      <c r="A421" s="150" t="s">
        <v>384</v>
      </c>
      <c r="B421" s="166">
        <v>913</v>
      </c>
      <c r="C421" s="152">
        <v>8</v>
      </c>
      <c r="D421" s="152">
        <v>1</v>
      </c>
      <c r="E421" s="153" t="s">
        <v>584</v>
      </c>
      <c r="F421" s="154" t="s">
        <v>385</v>
      </c>
      <c r="G421" s="155">
        <v>500</v>
      </c>
    </row>
    <row r="422" spans="1:7" s="164" customFormat="1" ht="13.8">
      <c r="A422" s="157" t="s">
        <v>671</v>
      </c>
      <c r="B422" s="167">
        <v>913</v>
      </c>
      <c r="C422" s="158">
        <v>12</v>
      </c>
      <c r="D422" s="158">
        <v>0</v>
      </c>
      <c r="E422" s="159" t="s">
        <v>222</v>
      </c>
      <c r="F422" s="160" t="s">
        <v>222</v>
      </c>
      <c r="G422" s="156">
        <v>2500</v>
      </c>
    </row>
    <row r="423" spans="1:7" s="164" customFormat="1" ht="13.8">
      <c r="A423" s="157" t="s">
        <v>672</v>
      </c>
      <c r="B423" s="167">
        <v>913</v>
      </c>
      <c r="C423" s="158">
        <v>12</v>
      </c>
      <c r="D423" s="158">
        <v>2</v>
      </c>
      <c r="E423" s="159" t="s">
        <v>222</v>
      </c>
      <c r="F423" s="160" t="s">
        <v>222</v>
      </c>
      <c r="G423" s="156">
        <v>2500</v>
      </c>
    </row>
    <row r="424" spans="1:7" ht="27.6">
      <c r="A424" s="150" t="s">
        <v>673</v>
      </c>
      <c r="B424" s="166">
        <v>913</v>
      </c>
      <c r="C424" s="152">
        <v>12</v>
      </c>
      <c r="D424" s="152">
        <v>2</v>
      </c>
      <c r="E424" s="153" t="s">
        <v>674</v>
      </c>
      <c r="F424" s="154" t="s">
        <v>222</v>
      </c>
      <c r="G424" s="155">
        <v>2500</v>
      </c>
    </row>
    <row r="425" spans="1:7" ht="27.6">
      <c r="A425" s="150" t="s">
        <v>675</v>
      </c>
      <c r="B425" s="166">
        <v>913</v>
      </c>
      <c r="C425" s="152">
        <v>12</v>
      </c>
      <c r="D425" s="152">
        <v>2</v>
      </c>
      <c r="E425" s="153" t="s">
        <v>676</v>
      </c>
      <c r="F425" s="154" t="s">
        <v>222</v>
      </c>
      <c r="G425" s="155">
        <v>2500</v>
      </c>
    </row>
    <row r="426" spans="1:7" ht="13.8">
      <c r="A426" s="150" t="s">
        <v>245</v>
      </c>
      <c r="B426" s="166">
        <v>913</v>
      </c>
      <c r="C426" s="152">
        <v>12</v>
      </c>
      <c r="D426" s="152">
        <v>2</v>
      </c>
      <c r="E426" s="153" t="s">
        <v>676</v>
      </c>
      <c r="F426" s="154" t="s">
        <v>246</v>
      </c>
      <c r="G426" s="155">
        <v>2500</v>
      </c>
    </row>
    <row r="427" spans="1:7" s="164" customFormat="1" ht="13.8">
      <c r="A427" s="157" t="s">
        <v>697</v>
      </c>
      <c r="B427" s="167">
        <v>916</v>
      </c>
      <c r="C427" s="158">
        <v>0</v>
      </c>
      <c r="D427" s="158">
        <v>0</v>
      </c>
      <c r="E427" s="159" t="s">
        <v>222</v>
      </c>
      <c r="F427" s="160" t="s">
        <v>222</v>
      </c>
      <c r="G427" s="156">
        <v>1412.2</v>
      </c>
    </row>
    <row r="428" spans="1:7" s="164" customFormat="1" ht="13.8">
      <c r="A428" s="157" t="s">
        <v>221</v>
      </c>
      <c r="B428" s="167">
        <v>916</v>
      </c>
      <c r="C428" s="158">
        <v>1</v>
      </c>
      <c r="D428" s="158">
        <v>0</v>
      </c>
      <c r="E428" s="159" t="s">
        <v>222</v>
      </c>
      <c r="F428" s="160" t="s">
        <v>222</v>
      </c>
      <c r="G428" s="156">
        <v>1412.2</v>
      </c>
    </row>
    <row r="429" spans="1:7" s="164" customFormat="1" ht="41.4">
      <c r="A429" s="157" t="s">
        <v>234</v>
      </c>
      <c r="B429" s="167">
        <v>916</v>
      </c>
      <c r="C429" s="158">
        <v>1</v>
      </c>
      <c r="D429" s="158">
        <v>3</v>
      </c>
      <c r="E429" s="159" t="s">
        <v>222</v>
      </c>
      <c r="F429" s="160" t="s">
        <v>222</v>
      </c>
      <c r="G429" s="156">
        <v>1412.2</v>
      </c>
    </row>
    <row r="430" spans="1:7" ht="27.6">
      <c r="A430" s="150" t="s">
        <v>224</v>
      </c>
      <c r="B430" s="166">
        <v>916</v>
      </c>
      <c r="C430" s="152">
        <v>1</v>
      </c>
      <c r="D430" s="152">
        <v>3</v>
      </c>
      <c r="E430" s="153" t="s">
        <v>225</v>
      </c>
      <c r="F430" s="154" t="s">
        <v>222</v>
      </c>
      <c r="G430" s="155">
        <v>1412.2</v>
      </c>
    </row>
    <row r="431" spans="1:7" ht="13.8">
      <c r="A431" s="150" t="s">
        <v>235</v>
      </c>
      <c r="B431" s="166">
        <v>916</v>
      </c>
      <c r="C431" s="152">
        <v>1</v>
      </c>
      <c r="D431" s="152">
        <v>3</v>
      </c>
      <c r="E431" s="153" t="s">
        <v>236</v>
      </c>
      <c r="F431" s="154" t="s">
        <v>222</v>
      </c>
      <c r="G431" s="155">
        <v>382.4</v>
      </c>
    </row>
    <row r="432" spans="1:7" ht="13.8">
      <c r="A432" s="150" t="s">
        <v>228</v>
      </c>
      <c r="B432" s="166">
        <v>916</v>
      </c>
      <c r="C432" s="152">
        <v>1</v>
      </c>
      <c r="D432" s="152">
        <v>3</v>
      </c>
      <c r="E432" s="153" t="s">
        <v>237</v>
      </c>
      <c r="F432" s="154" t="s">
        <v>222</v>
      </c>
      <c r="G432" s="155">
        <v>382.4</v>
      </c>
    </row>
    <row r="433" spans="1:7" ht="55.2">
      <c r="A433" s="150" t="s">
        <v>230</v>
      </c>
      <c r="B433" s="166">
        <v>916</v>
      </c>
      <c r="C433" s="152">
        <v>1</v>
      </c>
      <c r="D433" s="152">
        <v>3</v>
      </c>
      <c r="E433" s="153" t="s">
        <v>237</v>
      </c>
      <c r="F433" s="154" t="s">
        <v>231</v>
      </c>
      <c r="G433" s="155">
        <v>377.5</v>
      </c>
    </row>
    <row r="434" spans="1:7" ht="27.6">
      <c r="A434" s="150" t="s">
        <v>238</v>
      </c>
      <c r="B434" s="166">
        <v>916</v>
      </c>
      <c r="C434" s="152">
        <v>1</v>
      </c>
      <c r="D434" s="152">
        <v>3</v>
      </c>
      <c r="E434" s="153" t="s">
        <v>237</v>
      </c>
      <c r="F434" s="154" t="s">
        <v>239</v>
      </c>
      <c r="G434" s="155">
        <v>4.9000000000000004</v>
      </c>
    </row>
    <row r="435" spans="1:7" ht="27.6">
      <c r="A435" s="150" t="s">
        <v>240</v>
      </c>
      <c r="B435" s="166">
        <v>916</v>
      </c>
      <c r="C435" s="152">
        <v>1</v>
      </c>
      <c r="D435" s="152">
        <v>3</v>
      </c>
      <c r="E435" s="153" t="s">
        <v>241</v>
      </c>
      <c r="F435" s="154" t="s">
        <v>222</v>
      </c>
      <c r="G435" s="155">
        <v>1029.8</v>
      </c>
    </row>
    <row r="436" spans="1:7" ht="13.8">
      <c r="A436" s="150" t="s">
        <v>228</v>
      </c>
      <c r="B436" s="166">
        <v>916</v>
      </c>
      <c r="C436" s="152">
        <v>1</v>
      </c>
      <c r="D436" s="152">
        <v>3</v>
      </c>
      <c r="E436" s="153" t="s">
        <v>242</v>
      </c>
      <c r="F436" s="154" t="s">
        <v>222</v>
      </c>
      <c r="G436" s="155">
        <v>697.8</v>
      </c>
    </row>
    <row r="437" spans="1:7" ht="55.2">
      <c r="A437" s="150" t="s">
        <v>230</v>
      </c>
      <c r="B437" s="166">
        <v>916</v>
      </c>
      <c r="C437" s="152">
        <v>1</v>
      </c>
      <c r="D437" s="152">
        <v>3</v>
      </c>
      <c r="E437" s="153" t="s">
        <v>242</v>
      </c>
      <c r="F437" s="154" t="s">
        <v>231</v>
      </c>
      <c r="G437" s="155">
        <v>697.8</v>
      </c>
    </row>
    <row r="438" spans="1:7" ht="41.4">
      <c r="A438" s="150" t="s">
        <v>232</v>
      </c>
      <c r="B438" s="166">
        <v>916</v>
      </c>
      <c r="C438" s="152">
        <v>1</v>
      </c>
      <c r="D438" s="152">
        <v>3</v>
      </c>
      <c r="E438" s="153" t="s">
        <v>243</v>
      </c>
      <c r="F438" s="154" t="s">
        <v>222</v>
      </c>
      <c r="G438" s="155">
        <v>332</v>
      </c>
    </row>
    <row r="439" spans="1:7" ht="55.2">
      <c r="A439" s="150" t="s">
        <v>230</v>
      </c>
      <c r="B439" s="166">
        <v>916</v>
      </c>
      <c r="C439" s="152">
        <v>1</v>
      </c>
      <c r="D439" s="152">
        <v>3</v>
      </c>
      <c r="E439" s="153" t="s">
        <v>243</v>
      </c>
      <c r="F439" s="154" t="s">
        <v>231</v>
      </c>
      <c r="G439" s="155">
        <v>332</v>
      </c>
    </row>
    <row r="440" spans="1:7" s="164" customFormat="1" ht="13.8">
      <c r="A440" s="157" t="s">
        <v>696</v>
      </c>
      <c r="B440" s="167">
        <v>917</v>
      </c>
      <c r="C440" s="158">
        <v>0</v>
      </c>
      <c r="D440" s="158">
        <v>0</v>
      </c>
      <c r="E440" s="159" t="s">
        <v>222</v>
      </c>
      <c r="F440" s="160" t="s">
        <v>222</v>
      </c>
      <c r="G440" s="156">
        <v>47331.4</v>
      </c>
    </row>
    <row r="441" spans="1:7" s="164" customFormat="1" ht="13.8">
      <c r="A441" s="157" t="s">
        <v>221</v>
      </c>
      <c r="B441" s="167">
        <v>917</v>
      </c>
      <c r="C441" s="158">
        <v>1</v>
      </c>
      <c r="D441" s="158">
        <v>0</v>
      </c>
      <c r="E441" s="159" t="s">
        <v>222</v>
      </c>
      <c r="F441" s="160" t="s">
        <v>222</v>
      </c>
      <c r="G441" s="156">
        <v>38009.199999999997</v>
      </c>
    </row>
    <row r="442" spans="1:7" s="164" customFormat="1" ht="27.6">
      <c r="A442" s="157" t="s">
        <v>223</v>
      </c>
      <c r="B442" s="167">
        <v>917</v>
      </c>
      <c r="C442" s="158">
        <v>1</v>
      </c>
      <c r="D442" s="158">
        <v>2</v>
      </c>
      <c r="E442" s="159" t="s">
        <v>222</v>
      </c>
      <c r="F442" s="160" t="s">
        <v>222</v>
      </c>
      <c r="G442" s="156">
        <v>2476.6</v>
      </c>
    </row>
    <row r="443" spans="1:7" ht="27.6">
      <c r="A443" s="150" t="s">
        <v>224</v>
      </c>
      <c r="B443" s="166">
        <v>917</v>
      </c>
      <c r="C443" s="152">
        <v>1</v>
      </c>
      <c r="D443" s="152">
        <v>2</v>
      </c>
      <c r="E443" s="153" t="s">
        <v>225</v>
      </c>
      <c r="F443" s="154" t="s">
        <v>222</v>
      </c>
      <c r="G443" s="155">
        <v>2476.6</v>
      </c>
    </row>
    <row r="444" spans="1:7" ht="13.8">
      <c r="A444" s="150" t="s">
        <v>226</v>
      </c>
      <c r="B444" s="166">
        <v>917</v>
      </c>
      <c r="C444" s="152">
        <v>1</v>
      </c>
      <c r="D444" s="152">
        <v>2</v>
      </c>
      <c r="E444" s="153" t="s">
        <v>227</v>
      </c>
      <c r="F444" s="154" t="s">
        <v>222</v>
      </c>
      <c r="G444" s="155">
        <v>2476.6</v>
      </c>
    </row>
    <row r="445" spans="1:7" ht="13.8">
      <c r="A445" s="150" t="s">
        <v>228</v>
      </c>
      <c r="B445" s="166">
        <v>917</v>
      </c>
      <c r="C445" s="152">
        <v>1</v>
      </c>
      <c r="D445" s="152">
        <v>2</v>
      </c>
      <c r="E445" s="153" t="s">
        <v>229</v>
      </c>
      <c r="F445" s="154" t="s">
        <v>222</v>
      </c>
      <c r="G445" s="155">
        <v>1576.6</v>
      </c>
    </row>
    <row r="446" spans="1:7" ht="55.2">
      <c r="A446" s="150" t="s">
        <v>230</v>
      </c>
      <c r="B446" s="166">
        <v>917</v>
      </c>
      <c r="C446" s="152">
        <v>1</v>
      </c>
      <c r="D446" s="152">
        <v>2</v>
      </c>
      <c r="E446" s="153" t="s">
        <v>229</v>
      </c>
      <c r="F446" s="154" t="s">
        <v>231</v>
      </c>
      <c r="G446" s="155">
        <v>1576.6</v>
      </c>
    </row>
    <row r="447" spans="1:7" ht="41.4">
      <c r="A447" s="150" t="s">
        <v>232</v>
      </c>
      <c r="B447" s="166">
        <v>917</v>
      </c>
      <c r="C447" s="152">
        <v>1</v>
      </c>
      <c r="D447" s="152">
        <v>2</v>
      </c>
      <c r="E447" s="153" t="s">
        <v>233</v>
      </c>
      <c r="F447" s="154" t="s">
        <v>222</v>
      </c>
      <c r="G447" s="155">
        <v>900</v>
      </c>
    </row>
    <row r="448" spans="1:7" ht="55.2">
      <c r="A448" s="150" t="s">
        <v>230</v>
      </c>
      <c r="B448" s="166">
        <v>917</v>
      </c>
      <c r="C448" s="152">
        <v>1</v>
      </c>
      <c r="D448" s="152">
        <v>2</v>
      </c>
      <c r="E448" s="153" t="s">
        <v>233</v>
      </c>
      <c r="F448" s="154" t="s">
        <v>231</v>
      </c>
      <c r="G448" s="155">
        <v>900</v>
      </c>
    </row>
    <row r="449" spans="1:7" s="164" customFormat="1" ht="45.6" customHeight="1">
      <c r="A449" s="157" t="s">
        <v>244</v>
      </c>
      <c r="B449" s="167">
        <v>917</v>
      </c>
      <c r="C449" s="158">
        <v>1</v>
      </c>
      <c r="D449" s="158">
        <v>4</v>
      </c>
      <c r="E449" s="159" t="s">
        <v>222</v>
      </c>
      <c r="F449" s="160" t="s">
        <v>222</v>
      </c>
      <c r="G449" s="156">
        <v>32298.799999999999</v>
      </c>
    </row>
    <row r="450" spans="1:7" ht="27.6">
      <c r="A450" s="150" t="s">
        <v>224</v>
      </c>
      <c r="B450" s="166">
        <v>917</v>
      </c>
      <c r="C450" s="152">
        <v>1</v>
      </c>
      <c r="D450" s="152">
        <v>4</v>
      </c>
      <c r="E450" s="153" t="s">
        <v>225</v>
      </c>
      <c r="F450" s="154" t="s">
        <v>222</v>
      </c>
      <c r="G450" s="155">
        <v>32296.400000000001</v>
      </c>
    </row>
    <row r="451" spans="1:7" ht="13.8">
      <c r="A451" s="150" t="s">
        <v>235</v>
      </c>
      <c r="B451" s="166">
        <v>917</v>
      </c>
      <c r="C451" s="152">
        <v>1</v>
      </c>
      <c r="D451" s="152">
        <v>4</v>
      </c>
      <c r="E451" s="153" t="s">
        <v>236</v>
      </c>
      <c r="F451" s="154" t="s">
        <v>222</v>
      </c>
      <c r="G451" s="155">
        <v>32296.400000000001</v>
      </c>
    </row>
    <row r="452" spans="1:7" ht="13.8">
      <c r="A452" s="150" t="s">
        <v>228</v>
      </c>
      <c r="B452" s="166">
        <v>917</v>
      </c>
      <c r="C452" s="152">
        <v>1</v>
      </c>
      <c r="D452" s="152">
        <v>4</v>
      </c>
      <c r="E452" s="153" t="s">
        <v>237</v>
      </c>
      <c r="F452" s="154" t="s">
        <v>222</v>
      </c>
      <c r="G452" s="155">
        <v>22006.9</v>
      </c>
    </row>
    <row r="453" spans="1:7" ht="55.2">
      <c r="A453" s="150" t="s">
        <v>230</v>
      </c>
      <c r="B453" s="166">
        <v>917</v>
      </c>
      <c r="C453" s="152">
        <v>1</v>
      </c>
      <c r="D453" s="152">
        <v>4</v>
      </c>
      <c r="E453" s="153" t="s">
        <v>237</v>
      </c>
      <c r="F453" s="154" t="s">
        <v>231</v>
      </c>
      <c r="G453" s="155">
        <v>16912.900000000001</v>
      </c>
    </row>
    <row r="454" spans="1:7" ht="27.6">
      <c r="A454" s="150" t="s">
        <v>238</v>
      </c>
      <c r="B454" s="166">
        <v>917</v>
      </c>
      <c r="C454" s="152">
        <v>1</v>
      </c>
      <c r="D454" s="152">
        <v>4</v>
      </c>
      <c r="E454" s="153" t="s">
        <v>237</v>
      </c>
      <c r="F454" s="154" t="s">
        <v>239</v>
      </c>
      <c r="G454" s="155">
        <v>5082.6000000000004</v>
      </c>
    </row>
    <row r="455" spans="1:7" ht="13.8">
      <c r="A455" s="150" t="s">
        <v>245</v>
      </c>
      <c r="B455" s="166">
        <v>917</v>
      </c>
      <c r="C455" s="152">
        <v>1</v>
      </c>
      <c r="D455" s="152">
        <v>4</v>
      </c>
      <c r="E455" s="153" t="s">
        <v>237</v>
      </c>
      <c r="F455" s="154" t="s">
        <v>246</v>
      </c>
      <c r="G455" s="155">
        <v>11.4</v>
      </c>
    </row>
    <row r="456" spans="1:7" ht="41.4">
      <c r="A456" s="150" t="s">
        <v>232</v>
      </c>
      <c r="B456" s="166">
        <v>917</v>
      </c>
      <c r="C456" s="152">
        <v>1</v>
      </c>
      <c r="D456" s="152">
        <v>4</v>
      </c>
      <c r="E456" s="153" t="s">
        <v>247</v>
      </c>
      <c r="F456" s="154" t="s">
        <v>222</v>
      </c>
      <c r="G456" s="155">
        <v>10289.5</v>
      </c>
    </row>
    <row r="457" spans="1:7" ht="55.2">
      <c r="A457" s="150" t="s">
        <v>230</v>
      </c>
      <c r="B457" s="166">
        <v>917</v>
      </c>
      <c r="C457" s="152">
        <v>1</v>
      </c>
      <c r="D457" s="152">
        <v>4</v>
      </c>
      <c r="E457" s="153" t="s">
        <v>247</v>
      </c>
      <c r="F457" s="154" t="s">
        <v>231</v>
      </c>
      <c r="G457" s="155">
        <v>9880.6</v>
      </c>
    </row>
    <row r="458" spans="1:7" ht="27.6">
      <c r="A458" s="150" t="s">
        <v>238</v>
      </c>
      <c r="B458" s="166">
        <v>917</v>
      </c>
      <c r="C458" s="152">
        <v>1</v>
      </c>
      <c r="D458" s="152">
        <v>4</v>
      </c>
      <c r="E458" s="153" t="s">
        <v>247</v>
      </c>
      <c r="F458" s="154" t="s">
        <v>239</v>
      </c>
      <c r="G458" s="155">
        <v>408.9</v>
      </c>
    </row>
    <row r="459" spans="1:7" ht="41.4">
      <c r="A459" s="150" t="s">
        <v>248</v>
      </c>
      <c r="B459" s="166">
        <v>917</v>
      </c>
      <c r="C459" s="152">
        <v>1</v>
      </c>
      <c r="D459" s="152">
        <v>4</v>
      </c>
      <c r="E459" s="153" t="s">
        <v>249</v>
      </c>
      <c r="F459" s="154" t="s">
        <v>222</v>
      </c>
      <c r="G459" s="155">
        <v>2.4</v>
      </c>
    </row>
    <row r="460" spans="1:7" ht="69">
      <c r="A460" s="150" t="s">
        <v>250</v>
      </c>
      <c r="B460" s="166">
        <v>917</v>
      </c>
      <c r="C460" s="152">
        <v>1</v>
      </c>
      <c r="D460" s="152">
        <v>4</v>
      </c>
      <c r="E460" s="153" t="s">
        <v>251</v>
      </c>
      <c r="F460" s="154" t="s">
        <v>222</v>
      </c>
      <c r="G460" s="155">
        <v>2.4</v>
      </c>
    </row>
    <row r="461" spans="1:7" ht="45.6" customHeight="1">
      <c r="A461" s="150" t="s">
        <v>252</v>
      </c>
      <c r="B461" s="166">
        <v>917</v>
      </c>
      <c r="C461" s="152">
        <v>1</v>
      </c>
      <c r="D461" s="152">
        <v>4</v>
      </c>
      <c r="E461" s="153" t="s">
        <v>253</v>
      </c>
      <c r="F461" s="154" t="s">
        <v>222</v>
      </c>
      <c r="G461" s="155">
        <v>2.4</v>
      </c>
    </row>
    <row r="462" spans="1:7" ht="27.6">
      <c r="A462" s="150" t="s">
        <v>238</v>
      </c>
      <c r="B462" s="166">
        <v>917</v>
      </c>
      <c r="C462" s="152">
        <v>1</v>
      </c>
      <c r="D462" s="152">
        <v>4</v>
      </c>
      <c r="E462" s="153" t="s">
        <v>253</v>
      </c>
      <c r="F462" s="154" t="s">
        <v>239</v>
      </c>
      <c r="G462" s="155">
        <v>2.4</v>
      </c>
    </row>
    <row r="463" spans="1:7" s="164" customFormat="1" ht="13.8">
      <c r="A463" s="157" t="s">
        <v>254</v>
      </c>
      <c r="B463" s="167">
        <v>917</v>
      </c>
      <c r="C463" s="158">
        <v>1</v>
      </c>
      <c r="D463" s="158">
        <v>5</v>
      </c>
      <c r="E463" s="159" t="s">
        <v>222</v>
      </c>
      <c r="F463" s="160" t="s">
        <v>222</v>
      </c>
      <c r="G463" s="156">
        <v>3.8</v>
      </c>
    </row>
    <row r="464" spans="1:7" ht="13.8">
      <c r="A464" s="150" t="s">
        <v>255</v>
      </c>
      <c r="B464" s="166">
        <v>917</v>
      </c>
      <c r="C464" s="152">
        <v>1</v>
      </c>
      <c r="D464" s="152">
        <v>5</v>
      </c>
      <c r="E464" s="153" t="s">
        <v>256</v>
      </c>
      <c r="F464" s="154" t="s">
        <v>222</v>
      </c>
      <c r="G464" s="155">
        <v>3.8</v>
      </c>
    </row>
    <row r="465" spans="1:7" ht="41.4">
      <c r="A465" s="150" t="s">
        <v>257</v>
      </c>
      <c r="B465" s="166">
        <v>917</v>
      </c>
      <c r="C465" s="152">
        <v>1</v>
      </c>
      <c r="D465" s="152">
        <v>5</v>
      </c>
      <c r="E465" s="153" t="s">
        <v>258</v>
      </c>
      <c r="F465" s="154" t="s">
        <v>222</v>
      </c>
      <c r="G465" s="155">
        <v>3.8</v>
      </c>
    </row>
    <row r="466" spans="1:7" ht="27.6">
      <c r="A466" s="150" t="s">
        <v>238</v>
      </c>
      <c r="B466" s="166">
        <v>917</v>
      </c>
      <c r="C466" s="152">
        <v>1</v>
      </c>
      <c r="D466" s="152">
        <v>5</v>
      </c>
      <c r="E466" s="153" t="s">
        <v>258</v>
      </c>
      <c r="F466" s="154" t="s">
        <v>239</v>
      </c>
      <c r="G466" s="155">
        <v>3.8</v>
      </c>
    </row>
    <row r="467" spans="1:7" s="164" customFormat="1" ht="13.8">
      <c r="A467" s="157" t="s">
        <v>274</v>
      </c>
      <c r="B467" s="167">
        <v>917</v>
      </c>
      <c r="C467" s="158">
        <v>1</v>
      </c>
      <c r="D467" s="158">
        <v>11</v>
      </c>
      <c r="E467" s="159" t="s">
        <v>222</v>
      </c>
      <c r="F467" s="160" t="s">
        <v>222</v>
      </c>
      <c r="G467" s="156">
        <v>300</v>
      </c>
    </row>
    <row r="468" spans="1:7" ht="13.8">
      <c r="A468" s="150" t="s">
        <v>274</v>
      </c>
      <c r="B468" s="166">
        <v>917</v>
      </c>
      <c r="C468" s="152">
        <v>1</v>
      </c>
      <c r="D468" s="152">
        <v>11</v>
      </c>
      <c r="E468" s="153" t="s">
        <v>275</v>
      </c>
      <c r="F468" s="154" t="s">
        <v>222</v>
      </c>
      <c r="G468" s="155">
        <v>300</v>
      </c>
    </row>
    <row r="469" spans="1:7" ht="13.8">
      <c r="A469" s="150" t="s">
        <v>276</v>
      </c>
      <c r="B469" s="166">
        <v>917</v>
      </c>
      <c r="C469" s="152">
        <v>1</v>
      </c>
      <c r="D469" s="152">
        <v>11</v>
      </c>
      <c r="E469" s="153" t="s">
        <v>277</v>
      </c>
      <c r="F469" s="154" t="s">
        <v>222</v>
      </c>
      <c r="G469" s="155">
        <v>300</v>
      </c>
    </row>
    <row r="470" spans="1:7" ht="27.6">
      <c r="A470" s="150" t="s">
        <v>278</v>
      </c>
      <c r="B470" s="166">
        <v>917</v>
      </c>
      <c r="C470" s="152">
        <v>1</v>
      </c>
      <c r="D470" s="152">
        <v>11</v>
      </c>
      <c r="E470" s="153" t="s">
        <v>279</v>
      </c>
      <c r="F470" s="154" t="s">
        <v>222</v>
      </c>
      <c r="G470" s="155">
        <v>300</v>
      </c>
    </row>
    <row r="471" spans="1:7" ht="13.8">
      <c r="A471" s="150" t="s">
        <v>245</v>
      </c>
      <c r="B471" s="166">
        <v>917</v>
      </c>
      <c r="C471" s="152">
        <v>1</v>
      </c>
      <c r="D471" s="152">
        <v>11</v>
      </c>
      <c r="E471" s="153" t="s">
        <v>279</v>
      </c>
      <c r="F471" s="154" t="s">
        <v>246</v>
      </c>
      <c r="G471" s="155">
        <v>300</v>
      </c>
    </row>
    <row r="472" spans="1:7" s="164" customFormat="1" ht="13.8">
      <c r="A472" s="157" t="s">
        <v>280</v>
      </c>
      <c r="B472" s="167">
        <v>917</v>
      </c>
      <c r="C472" s="158">
        <v>1</v>
      </c>
      <c r="D472" s="158">
        <v>13</v>
      </c>
      <c r="E472" s="159" t="s">
        <v>222</v>
      </c>
      <c r="F472" s="160" t="s">
        <v>222</v>
      </c>
      <c r="G472" s="156">
        <v>2930</v>
      </c>
    </row>
    <row r="473" spans="1:7" ht="27.6">
      <c r="A473" s="150" t="s">
        <v>224</v>
      </c>
      <c r="B473" s="166">
        <v>917</v>
      </c>
      <c r="C473" s="152">
        <v>1</v>
      </c>
      <c r="D473" s="152">
        <v>13</v>
      </c>
      <c r="E473" s="153" t="s">
        <v>225</v>
      </c>
      <c r="F473" s="154" t="s">
        <v>222</v>
      </c>
      <c r="G473" s="155">
        <v>2765.9</v>
      </c>
    </row>
    <row r="474" spans="1:7" ht="27.6">
      <c r="A474" s="150" t="s">
        <v>281</v>
      </c>
      <c r="B474" s="166">
        <v>917</v>
      </c>
      <c r="C474" s="152">
        <v>1</v>
      </c>
      <c r="D474" s="152">
        <v>13</v>
      </c>
      <c r="E474" s="153" t="s">
        <v>282</v>
      </c>
      <c r="F474" s="154" t="s">
        <v>222</v>
      </c>
      <c r="G474" s="155">
        <v>2765.9</v>
      </c>
    </row>
    <row r="475" spans="1:7" ht="55.2">
      <c r="A475" s="150" t="s">
        <v>283</v>
      </c>
      <c r="B475" s="166">
        <v>917</v>
      </c>
      <c r="C475" s="152">
        <v>1</v>
      </c>
      <c r="D475" s="152">
        <v>13</v>
      </c>
      <c r="E475" s="153" t="s">
        <v>284</v>
      </c>
      <c r="F475" s="154" t="s">
        <v>222</v>
      </c>
      <c r="G475" s="155">
        <v>1102.3</v>
      </c>
    </row>
    <row r="476" spans="1:7" ht="55.2">
      <c r="A476" s="150" t="s">
        <v>230</v>
      </c>
      <c r="B476" s="166">
        <v>917</v>
      </c>
      <c r="C476" s="152">
        <v>1</v>
      </c>
      <c r="D476" s="152">
        <v>13</v>
      </c>
      <c r="E476" s="153" t="s">
        <v>284</v>
      </c>
      <c r="F476" s="154" t="s">
        <v>231</v>
      </c>
      <c r="G476" s="155">
        <v>908.7</v>
      </c>
    </row>
    <row r="477" spans="1:7" ht="27.6">
      <c r="A477" s="150" t="s">
        <v>238</v>
      </c>
      <c r="B477" s="166">
        <v>917</v>
      </c>
      <c r="C477" s="152">
        <v>1</v>
      </c>
      <c r="D477" s="152">
        <v>13</v>
      </c>
      <c r="E477" s="153" t="s">
        <v>284</v>
      </c>
      <c r="F477" s="154" t="s">
        <v>239</v>
      </c>
      <c r="G477" s="155">
        <v>193.6</v>
      </c>
    </row>
    <row r="478" spans="1:7" ht="27.6">
      <c r="A478" s="150" t="s">
        <v>285</v>
      </c>
      <c r="B478" s="166">
        <v>917</v>
      </c>
      <c r="C478" s="152">
        <v>1</v>
      </c>
      <c r="D478" s="152">
        <v>13</v>
      </c>
      <c r="E478" s="153" t="s">
        <v>286</v>
      </c>
      <c r="F478" s="154" t="s">
        <v>222</v>
      </c>
      <c r="G478" s="155">
        <v>605.20000000000005</v>
      </c>
    </row>
    <row r="479" spans="1:7" ht="55.2">
      <c r="A479" s="150" t="s">
        <v>230</v>
      </c>
      <c r="B479" s="166">
        <v>917</v>
      </c>
      <c r="C479" s="152">
        <v>1</v>
      </c>
      <c r="D479" s="152">
        <v>13</v>
      </c>
      <c r="E479" s="153" t="s">
        <v>286</v>
      </c>
      <c r="F479" s="154" t="s">
        <v>231</v>
      </c>
      <c r="G479" s="155">
        <v>556.79999999999995</v>
      </c>
    </row>
    <row r="480" spans="1:7" ht="27.6">
      <c r="A480" s="150" t="s">
        <v>238</v>
      </c>
      <c r="B480" s="166">
        <v>917</v>
      </c>
      <c r="C480" s="152">
        <v>1</v>
      </c>
      <c r="D480" s="152">
        <v>13</v>
      </c>
      <c r="E480" s="153" t="s">
        <v>286</v>
      </c>
      <c r="F480" s="154" t="s">
        <v>239</v>
      </c>
      <c r="G480" s="155">
        <v>48.4</v>
      </c>
    </row>
    <row r="481" spans="1:7" ht="41.4">
      <c r="A481" s="150" t="s">
        <v>287</v>
      </c>
      <c r="B481" s="166">
        <v>917</v>
      </c>
      <c r="C481" s="152">
        <v>1</v>
      </c>
      <c r="D481" s="152">
        <v>13</v>
      </c>
      <c r="E481" s="153" t="s">
        <v>288</v>
      </c>
      <c r="F481" s="154" t="s">
        <v>222</v>
      </c>
      <c r="G481" s="155">
        <v>452.5</v>
      </c>
    </row>
    <row r="482" spans="1:7" ht="55.2">
      <c r="A482" s="150" t="s">
        <v>230</v>
      </c>
      <c r="B482" s="166">
        <v>917</v>
      </c>
      <c r="C482" s="152">
        <v>1</v>
      </c>
      <c r="D482" s="152">
        <v>13</v>
      </c>
      <c r="E482" s="153" t="s">
        <v>288</v>
      </c>
      <c r="F482" s="154" t="s">
        <v>231</v>
      </c>
      <c r="G482" s="155">
        <v>393.5</v>
      </c>
    </row>
    <row r="483" spans="1:7" ht="27.6">
      <c r="A483" s="150" t="s">
        <v>238</v>
      </c>
      <c r="B483" s="166">
        <v>917</v>
      </c>
      <c r="C483" s="152">
        <v>1</v>
      </c>
      <c r="D483" s="152">
        <v>13</v>
      </c>
      <c r="E483" s="153" t="s">
        <v>288</v>
      </c>
      <c r="F483" s="154" t="s">
        <v>239</v>
      </c>
      <c r="G483" s="155">
        <v>59</v>
      </c>
    </row>
    <row r="484" spans="1:7" ht="41.4">
      <c r="A484" s="150" t="s">
        <v>289</v>
      </c>
      <c r="B484" s="166">
        <v>917</v>
      </c>
      <c r="C484" s="152">
        <v>1</v>
      </c>
      <c r="D484" s="152">
        <v>13</v>
      </c>
      <c r="E484" s="153" t="s">
        <v>290</v>
      </c>
      <c r="F484" s="154" t="s">
        <v>222</v>
      </c>
      <c r="G484" s="155">
        <v>605.20000000000005</v>
      </c>
    </row>
    <row r="485" spans="1:7" ht="55.2">
      <c r="A485" s="150" t="s">
        <v>230</v>
      </c>
      <c r="B485" s="166">
        <v>917</v>
      </c>
      <c r="C485" s="152">
        <v>1</v>
      </c>
      <c r="D485" s="152">
        <v>13</v>
      </c>
      <c r="E485" s="153" t="s">
        <v>290</v>
      </c>
      <c r="F485" s="154" t="s">
        <v>231</v>
      </c>
      <c r="G485" s="155">
        <v>560</v>
      </c>
    </row>
    <row r="486" spans="1:7" ht="27.6">
      <c r="A486" s="150" t="s">
        <v>238</v>
      </c>
      <c r="B486" s="166">
        <v>917</v>
      </c>
      <c r="C486" s="152">
        <v>1</v>
      </c>
      <c r="D486" s="152">
        <v>13</v>
      </c>
      <c r="E486" s="153" t="s">
        <v>290</v>
      </c>
      <c r="F486" s="154" t="s">
        <v>239</v>
      </c>
      <c r="G486" s="155">
        <v>45.2</v>
      </c>
    </row>
    <row r="487" spans="1:7" ht="82.8">
      <c r="A487" s="150" t="s">
        <v>291</v>
      </c>
      <c r="B487" s="166">
        <v>917</v>
      </c>
      <c r="C487" s="152">
        <v>1</v>
      </c>
      <c r="D487" s="152">
        <v>13</v>
      </c>
      <c r="E487" s="153" t="s">
        <v>292</v>
      </c>
      <c r="F487" s="154" t="s">
        <v>222</v>
      </c>
      <c r="G487" s="155">
        <v>0.7</v>
      </c>
    </row>
    <row r="488" spans="1:7" ht="27.6">
      <c r="A488" s="150" t="s">
        <v>238</v>
      </c>
      <c r="B488" s="166">
        <v>917</v>
      </c>
      <c r="C488" s="152">
        <v>1</v>
      </c>
      <c r="D488" s="152">
        <v>13</v>
      </c>
      <c r="E488" s="153" t="s">
        <v>292</v>
      </c>
      <c r="F488" s="154" t="s">
        <v>239</v>
      </c>
      <c r="G488" s="155">
        <v>0.7</v>
      </c>
    </row>
    <row r="489" spans="1:7" ht="27.6">
      <c r="A489" s="150" t="s">
        <v>293</v>
      </c>
      <c r="B489" s="166">
        <v>917</v>
      </c>
      <c r="C489" s="152">
        <v>1</v>
      </c>
      <c r="D489" s="152">
        <v>13</v>
      </c>
      <c r="E489" s="153" t="s">
        <v>294</v>
      </c>
      <c r="F489" s="154" t="s">
        <v>222</v>
      </c>
      <c r="G489" s="155">
        <v>88.1</v>
      </c>
    </row>
    <row r="490" spans="1:7" ht="19.2" customHeight="1">
      <c r="A490" s="150" t="s">
        <v>295</v>
      </c>
      <c r="B490" s="166">
        <v>917</v>
      </c>
      <c r="C490" s="152">
        <v>1</v>
      </c>
      <c r="D490" s="152">
        <v>13</v>
      </c>
      <c r="E490" s="153" t="s">
        <v>296</v>
      </c>
      <c r="F490" s="154" t="s">
        <v>222</v>
      </c>
      <c r="G490" s="155">
        <v>88.1</v>
      </c>
    </row>
    <row r="491" spans="1:7" ht="27.6">
      <c r="A491" s="150" t="s">
        <v>297</v>
      </c>
      <c r="B491" s="166">
        <v>917</v>
      </c>
      <c r="C491" s="152">
        <v>1</v>
      </c>
      <c r="D491" s="152">
        <v>13</v>
      </c>
      <c r="E491" s="153" t="s">
        <v>298</v>
      </c>
      <c r="F491" s="154" t="s">
        <v>222</v>
      </c>
      <c r="G491" s="155">
        <v>88.1</v>
      </c>
    </row>
    <row r="492" spans="1:7" ht="13.8">
      <c r="A492" s="150" t="s">
        <v>245</v>
      </c>
      <c r="B492" s="166">
        <v>917</v>
      </c>
      <c r="C492" s="152">
        <v>1</v>
      </c>
      <c r="D492" s="152">
        <v>13</v>
      </c>
      <c r="E492" s="153" t="s">
        <v>298</v>
      </c>
      <c r="F492" s="154" t="s">
        <v>246</v>
      </c>
      <c r="G492" s="155">
        <v>88.1</v>
      </c>
    </row>
    <row r="493" spans="1:7" ht="41.4">
      <c r="A493" s="150" t="s">
        <v>313</v>
      </c>
      <c r="B493" s="166">
        <v>917</v>
      </c>
      <c r="C493" s="152">
        <v>1</v>
      </c>
      <c r="D493" s="152">
        <v>13</v>
      </c>
      <c r="E493" s="153" t="s">
        <v>314</v>
      </c>
      <c r="F493" s="154" t="s">
        <v>222</v>
      </c>
      <c r="G493" s="155">
        <v>21</v>
      </c>
    </row>
    <row r="494" spans="1:7" ht="27.6">
      <c r="A494" s="150" t="s">
        <v>315</v>
      </c>
      <c r="B494" s="166">
        <v>917</v>
      </c>
      <c r="C494" s="152">
        <v>1</v>
      </c>
      <c r="D494" s="152">
        <v>13</v>
      </c>
      <c r="E494" s="153" t="s">
        <v>316</v>
      </c>
      <c r="F494" s="154" t="s">
        <v>222</v>
      </c>
      <c r="G494" s="155">
        <v>21</v>
      </c>
    </row>
    <row r="495" spans="1:7" ht="13.8">
      <c r="A495" s="150" t="s">
        <v>317</v>
      </c>
      <c r="B495" s="166">
        <v>917</v>
      </c>
      <c r="C495" s="152">
        <v>1</v>
      </c>
      <c r="D495" s="152">
        <v>13</v>
      </c>
      <c r="E495" s="153" t="s">
        <v>318</v>
      </c>
      <c r="F495" s="154" t="s">
        <v>222</v>
      </c>
      <c r="G495" s="155">
        <v>21</v>
      </c>
    </row>
    <row r="496" spans="1:7" ht="27.6">
      <c r="A496" s="150" t="s">
        <v>238</v>
      </c>
      <c r="B496" s="166">
        <v>917</v>
      </c>
      <c r="C496" s="152">
        <v>1</v>
      </c>
      <c r="D496" s="152">
        <v>13</v>
      </c>
      <c r="E496" s="153" t="s">
        <v>318</v>
      </c>
      <c r="F496" s="154" t="s">
        <v>239</v>
      </c>
      <c r="G496" s="155">
        <v>21</v>
      </c>
    </row>
    <row r="497" spans="1:7" ht="41.4">
      <c r="A497" s="150" t="s">
        <v>329</v>
      </c>
      <c r="B497" s="166">
        <v>917</v>
      </c>
      <c r="C497" s="152">
        <v>1</v>
      </c>
      <c r="D497" s="152">
        <v>13</v>
      </c>
      <c r="E497" s="153" t="s">
        <v>330</v>
      </c>
      <c r="F497" s="154" t="s">
        <v>222</v>
      </c>
      <c r="G497" s="155">
        <v>40</v>
      </c>
    </row>
    <row r="498" spans="1:7" ht="82.8">
      <c r="A498" s="150" t="s">
        <v>331</v>
      </c>
      <c r="B498" s="166">
        <v>917</v>
      </c>
      <c r="C498" s="152">
        <v>1</v>
      </c>
      <c r="D498" s="152">
        <v>13</v>
      </c>
      <c r="E498" s="153" t="s">
        <v>332</v>
      </c>
      <c r="F498" s="154" t="s">
        <v>222</v>
      </c>
      <c r="G498" s="155">
        <v>40</v>
      </c>
    </row>
    <row r="499" spans="1:7" ht="69">
      <c r="A499" s="150" t="s">
        <v>333</v>
      </c>
      <c r="B499" s="166">
        <v>917</v>
      </c>
      <c r="C499" s="152">
        <v>1</v>
      </c>
      <c r="D499" s="152">
        <v>13</v>
      </c>
      <c r="E499" s="153" t="s">
        <v>334</v>
      </c>
      <c r="F499" s="154" t="s">
        <v>222</v>
      </c>
      <c r="G499" s="155">
        <v>25</v>
      </c>
    </row>
    <row r="500" spans="1:7" ht="27.6">
      <c r="A500" s="150" t="s">
        <v>238</v>
      </c>
      <c r="B500" s="166">
        <v>917</v>
      </c>
      <c r="C500" s="152">
        <v>1</v>
      </c>
      <c r="D500" s="152">
        <v>13</v>
      </c>
      <c r="E500" s="153" t="s">
        <v>334</v>
      </c>
      <c r="F500" s="154" t="s">
        <v>239</v>
      </c>
      <c r="G500" s="155">
        <v>25</v>
      </c>
    </row>
    <row r="501" spans="1:7" ht="41.4">
      <c r="A501" s="150" t="s">
        <v>335</v>
      </c>
      <c r="B501" s="166">
        <v>917</v>
      </c>
      <c r="C501" s="152">
        <v>1</v>
      </c>
      <c r="D501" s="152">
        <v>13</v>
      </c>
      <c r="E501" s="153" t="s">
        <v>336</v>
      </c>
      <c r="F501" s="154" t="s">
        <v>222</v>
      </c>
      <c r="G501" s="155">
        <v>10</v>
      </c>
    </row>
    <row r="502" spans="1:7" ht="27.6">
      <c r="A502" s="150" t="s">
        <v>238</v>
      </c>
      <c r="B502" s="166">
        <v>917</v>
      </c>
      <c r="C502" s="152">
        <v>1</v>
      </c>
      <c r="D502" s="152">
        <v>13</v>
      </c>
      <c r="E502" s="153" t="s">
        <v>336</v>
      </c>
      <c r="F502" s="154" t="s">
        <v>239</v>
      </c>
      <c r="G502" s="155">
        <v>10</v>
      </c>
    </row>
    <row r="503" spans="1:7" ht="41.4">
      <c r="A503" s="150" t="s">
        <v>337</v>
      </c>
      <c r="B503" s="166">
        <v>917</v>
      </c>
      <c r="C503" s="152">
        <v>1</v>
      </c>
      <c r="D503" s="152">
        <v>13</v>
      </c>
      <c r="E503" s="153" t="s">
        <v>338</v>
      </c>
      <c r="F503" s="154" t="s">
        <v>222</v>
      </c>
      <c r="G503" s="155">
        <v>5</v>
      </c>
    </row>
    <row r="504" spans="1:7" ht="27.6">
      <c r="A504" s="150" t="s">
        <v>238</v>
      </c>
      <c r="B504" s="166">
        <v>917</v>
      </c>
      <c r="C504" s="152">
        <v>1</v>
      </c>
      <c r="D504" s="152">
        <v>13</v>
      </c>
      <c r="E504" s="153" t="s">
        <v>338</v>
      </c>
      <c r="F504" s="154" t="s">
        <v>239</v>
      </c>
      <c r="G504" s="155">
        <v>5</v>
      </c>
    </row>
    <row r="505" spans="1:7" ht="41.4">
      <c r="A505" s="150" t="s">
        <v>339</v>
      </c>
      <c r="B505" s="166">
        <v>917</v>
      </c>
      <c r="C505" s="152">
        <v>1</v>
      </c>
      <c r="D505" s="152">
        <v>13</v>
      </c>
      <c r="E505" s="153" t="s">
        <v>340</v>
      </c>
      <c r="F505" s="154" t="s">
        <v>222</v>
      </c>
      <c r="G505" s="155">
        <v>15</v>
      </c>
    </row>
    <row r="506" spans="1:7" ht="138">
      <c r="A506" s="150" t="s">
        <v>341</v>
      </c>
      <c r="B506" s="166">
        <v>917</v>
      </c>
      <c r="C506" s="152">
        <v>1</v>
      </c>
      <c r="D506" s="152">
        <v>13</v>
      </c>
      <c r="E506" s="153" t="s">
        <v>342</v>
      </c>
      <c r="F506" s="154" t="s">
        <v>222</v>
      </c>
      <c r="G506" s="155">
        <v>15</v>
      </c>
    </row>
    <row r="507" spans="1:7" ht="27.6">
      <c r="A507" s="150" t="s">
        <v>343</v>
      </c>
      <c r="B507" s="166">
        <v>917</v>
      </c>
      <c r="C507" s="152">
        <v>1</v>
      </c>
      <c r="D507" s="152">
        <v>13</v>
      </c>
      <c r="E507" s="153" t="s">
        <v>344</v>
      </c>
      <c r="F507" s="154" t="s">
        <v>222</v>
      </c>
      <c r="G507" s="155">
        <v>15</v>
      </c>
    </row>
    <row r="508" spans="1:7" ht="27.6">
      <c r="A508" s="150" t="s">
        <v>238</v>
      </c>
      <c r="B508" s="166">
        <v>917</v>
      </c>
      <c r="C508" s="152">
        <v>1</v>
      </c>
      <c r="D508" s="152">
        <v>13</v>
      </c>
      <c r="E508" s="153" t="s">
        <v>344</v>
      </c>
      <c r="F508" s="154" t="s">
        <v>239</v>
      </c>
      <c r="G508" s="155">
        <v>15</v>
      </c>
    </row>
    <row r="509" spans="1:7" s="164" customFormat="1" ht="13.8">
      <c r="A509" s="157" t="s">
        <v>345</v>
      </c>
      <c r="B509" s="167">
        <v>917</v>
      </c>
      <c r="C509" s="158">
        <v>4</v>
      </c>
      <c r="D509" s="158">
        <v>0</v>
      </c>
      <c r="E509" s="159" t="s">
        <v>222</v>
      </c>
      <c r="F509" s="160" t="s">
        <v>222</v>
      </c>
      <c r="G509" s="156">
        <v>663.7</v>
      </c>
    </row>
    <row r="510" spans="1:7" s="164" customFormat="1" ht="13.8">
      <c r="A510" s="157" t="s">
        <v>346</v>
      </c>
      <c r="B510" s="167">
        <v>917</v>
      </c>
      <c r="C510" s="158">
        <v>4</v>
      </c>
      <c r="D510" s="158">
        <v>5</v>
      </c>
      <c r="E510" s="159" t="s">
        <v>222</v>
      </c>
      <c r="F510" s="160" t="s">
        <v>222</v>
      </c>
      <c r="G510" s="156">
        <v>603.70000000000005</v>
      </c>
    </row>
    <row r="511" spans="1:7" ht="27.6">
      <c r="A511" s="150" t="s">
        <v>224</v>
      </c>
      <c r="B511" s="166">
        <v>917</v>
      </c>
      <c r="C511" s="152">
        <v>4</v>
      </c>
      <c r="D511" s="152">
        <v>5</v>
      </c>
      <c r="E511" s="153" t="s">
        <v>225</v>
      </c>
      <c r="F511" s="154" t="s">
        <v>222</v>
      </c>
      <c r="G511" s="155">
        <v>603.70000000000005</v>
      </c>
    </row>
    <row r="512" spans="1:7" ht="27.6">
      <c r="A512" s="150" t="s">
        <v>281</v>
      </c>
      <c r="B512" s="166">
        <v>917</v>
      </c>
      <c r="C512" s="152">
        <v>4</v>
      </c>
      <c r="D512" s="152">
        <v>5</v>
      </c>
      <c r="E512" s="153" t="s">
        <v>282</v>
      </c>
      <c r="F512" s="154" t="s">
        <v>222</v>
      </c>
      <c r="G512" s="155">
        <v>603.70000000000005</v>
      </c>
    </row>
    <row r="513" spans="1:7" ht="41.4">
      <c r="A513" s="150" t="s">
        <v>347</v>
      </c>
      <c r="B513" s="166">
        <v>917</v>
      </c>
      <c r="C513" s="152">
        <v>4</v>
      </c>
      <c r="D513" s="152">
        <v>5</v>
      </c>
      <c r="E513" s="153" t="s">
        <v>348</v>
      </c>
      <c r="F513" s="154" t="s">
        <v>222</v>
      </c>
      <c r="G513" s="155">
        <v>603.70000000000005</v>
      </c>
    </row>
    <row r="514" spans="1:7" ht="27.6">
      <c r="A514" s="150" t="s">
        <v>238</v>
      </c>
      <c r="B514" s="166">
        <v>917</v>
      </c>
      <c r="C514" s="152">
        <v>4</v>
      </c>
      <c r="D514" s="152">
        <v>5</v>
      </c>
      <c r="E514" s="153" t="s">
        <v>348</v>
      </c>
      <c r="F514" s="154" t="s">
        <v>239</v>
      </c>
      <c r="G514" s="155">
        <v>603.70000000000005</v>
      </c>
    </row>
    <row r="515" spans="1:7" s="164" customFormat="1" ht="13.8">
      <c r="A515" s="157" t="s">
        <v>358</v>
      </c>
      <c r="B515" s="167">
        <v>917</v>
      </c>
      <c r="C515" s="158">
        <v>4</v>
      </c>
      <c r="D515" s="158">
        <v>12</v>
      </c>
      <c r="E515" s="159" t="s">
        <v>222</v>
      </c>
      <c r="F515" s="160" t="s">
        <v>222</v>
      </c>
      <c r="G515" s="156">
        <v>60</v>
      </c>
    </row>
    <row r="516" spans="1:7" ht="41.4">
      <c r="A516" s="150" t="s">
        <v>359</v>
      </c>
      <c r="B516" s="166">
        <v>917</v>
      </c>
      <c r="C516" s="152">
        <v>4</v>
      </c>
      <c r="D516" s="152">
        <v>12</v>
      </c>
      <c r="E516" s="153" t="s">
        <v>360</v>
      </c>
      <c r="F516" s="154" t="s">
        <v>222</v>
      </c>
      <c r="G516" s="155">
        <v>60</v>
      </c>
    </row>
    <row r="517" spans="1:7" ht="41.4">
      <c r="A517" s="150" t="s">
        <v>361</v>
      </c>
      <c r="B517" s="166">
        <v>917</v>
      </c>
      <c r="C517" s="152">
        <v>4</v>
      </c>
      <c r="D517" s="152">
        <v>12</v>
      </c>
      <c r="E517" s="153" t="s">
        <v>362</v>
      </c>
      <c r="F517" s="154" t="s">
        <v>222</v>
      </c>
      <c r="G517" s="155">
        <v>60</v>
      </c>
    </row>
    <row r="518" spans="1:7" ht="41.4">
      <c r="A518" s="150" t="s">
        <v>363</v>
      </c>
      <c r="B518" s="166">
        <v>917</v>
      </c>
      <c r="C518" s="152">
        <v>4</v>
      </c>
      <c r="D518" s="152">
        <v>12</v>
      </c>
      <c r="E518" s="153" t="s">
        <v>364</v>
      </c>
      <c r="F518" s="154" t="s">
        <v>222</v>
      </c>
      <c r="G518" s="155">
        <v>50</v>
      </c>
    </row>
    <row r="519" spans="1:7" ht="13.8">
      <c r="A519" s="150" t="s">
        <v>245</v>
      </c>
      <c r="B519" s="166">
        <v>917</v>
      </c>
      <c r="C519" s="152">
        <v>4</v>
      </c>
      <c r="D519" s="152">
        <v>12</v>
      </c>
      <c r="E519" s="153" t="s">
        <v>364</v>
      </c>
      <c r="F519" s="154" t="s">
        <v>246</v>
      </c>
      <c r="G519" s="155">
        <v>50</v>
      </c>
    </row>
    <row r="520" spans="1:7" ht="27.6">
      <c r="A520" s="150" t="s">
        <v>365</v>
      </c>
      <c r="B520" s="166">
        <v>917</v>
      </c>
      <c r="C520" s="152">
        <v>4</v>
      </c>
      <c r="D520" s="152">
        <v>12</v>
      </c>
      <c r="E520" s="153" t="s">
        <v>366</v>
      </c>
      <c r="F520" s="154" t="s">
        <v>222</v>
      </c>
      <c r="G520" s="155">
        <v>10</v>
      </c>
    </row>
    <row r="521" spans="1:7" ht="27.6">
      <c r="A521" s="150" t="s">
        <v>238</v>
      </c>
      <c r="B521" s="166">
        <v>917</v>
      </c>
      <c r="C521" s="152">
        <v>4</v>
      </c>
      <c r="D521" s="152">
        <v>12</v>
      </c>
      <c r="E521" s="153" t="s">
        <v>366</v>
      </c>
      <c r="F521" s="154" t="s">
        <v>239</v>
      </c>
      <c r="G521" s="155">
        <v>10</v>
      </c>
    </row>
    <row r="522" spans="1:7" s="164" customFormat="1" ht="13.8">
      <c r="A522" s="157" t="s">
        <v>388</v>
      </c>
      <c r="B522" s="167">
        <v>917</v>
      </c>
      <c r="C522" s="158">
        <v>7</v>
      </c>
      <c r="D522" s="158">
        <v>0</v>
      </c>
      <c r="E522" s="159" t="s">
        <v>222</v>
      </c>
      <c r="F522" s="160" t="s">
        <v>222</v>
      </c>
      <c r="G522" s="156">
        <v>397.9</v>
      </c>
    </row>
    <row r="523" spans="1:7" s="164" customFormat="1" ht="27.6">
      <c r="A523" s="157" t="s">
        <v>478</v>
      </c>
      <c r="B523" s="167">
        <v>917</v>
      </c>
      <c r="C523" s="158">
        <v>7</v>
      </c>
      <c r="D523" s="158">
        <v>5</v>
      </c>
      <c r="E523" s="159" t="s">
        <v>222</v>
      </c>
      <c r="F523" s="160" t="s">
        <v>222</v>
      </c>
      <c r="G523" s="156">
        <v>67.900000000000006</v>
      </c>
    </row>
    <row r="524" spans="1:7" ht="19.2" customHeight="1">
      <c r="A524" s="150" t="s">
        <v>479</v>
      </c>
      <c r="B524" s="166">
        <v>917</v>
      </c>
      <c r="C524" s="152">
        <v>7</v>
      </c>
      <c r="D524" s="152">
        <v>5</v>
      </c>
      <c r="E524" s="153" t="s">
        <v>480</v>
      </c>
      <c r="F524" s="154" t="s">
        <v>222</v>
      </c>
      <c r="G524" s="155">
        <v>19.2</v>
      </c>
    </row>
    <row r="525" spans="1:7" ht="13.8">
      <c r="A525" s="150" t="s">
        <v>481</v>
      </c>
      <c r="B525" s="166">
        <v>917</v>
      </c>
      <c r="C525" s="152">
        <v>7</v>
      </c>
      <c r="D525" s="152">
        <v>5</v>
      </c>
      <c r="E525" s="153" t="s">
        <v>482</v>
      </c>
      <c r="F525" s="154" t="s">
        <v>222</v>
      </c>
      <c r="G525" s="155">
        <v>19.2</v>
      </c>
    </row>
    <row r="526" spans="1:7" ht="27.6">
      <c r="A526" s="150" t="s">
        <v>238</v>
      </c>
      <c r="B526" s="166">
        <v>917</v>
      </c>
      <c r="C526" s="152">
        <v>7</v>
      </c>
      <c r="D526" s="152">
        <v>5</v>
      </c>
      <c r="E526" s="153" t="s">
        <v>482</v>
      </c>
      <c r="F526" s="154" t="s">
        <v>239</v>
      </c>
      <c r="G526" s="155">
        <v>19.2</v>
      </c>
    </row>
    <row r="527" spans="1:7" ht="41.4">
      <c r="A527" s="150" t="s">
        <v>487</v>
      </c>
      <c r="B527" s="166">
        <v>917</v>
      </c>
      <c r="C527" s="152">
        <v>7</v>
      </c>
      <c r="D527" s="152">
        <v>5</v>
      </c>
      <c r="E527" s="153" t="s">
        <v>488</v>
      </c>
      <c r="F527" s="154" t="s">
        <v>222</v>
      </c>
      <c r="G527" s="155">
        <v>48.7</v>
      </c>
    </row>
    <row r="528" spans="1:7" ht="41.4">
      <c r="A528" s="150" t="s">
        <v>489</v>
      </c>
      <c r="B528" s="166">
        <v>917</v>
      </c>
      <c r="C528" s="152">
        <v>7</v>
      </c>
      <c r="D528" s="152">
        <v>5</v>
      </c>
      <c r="E528" s="153" t="s">
        <v>490</v>
      </c>
      <c r="F528" s="154" t="s">
        <v>222</v>
      </c>
      <c r="G528" s="155">
        <v>48.7</v>
      </c>
    </row>
    <row r="529" spans="1:7" ht="41.4">
      <c r="A529" s="150" t="s">
        <v>491</v>
      </c>
      <c r="B529" s="166">
        <v>917</v>
      </c>
      <c r="C529" s="152">
        <v>7</v>
      </c>
      <c r="D529" s="152">
        <v>5</v>
      </c>
      <c r="E529" s="153" t="s">
        <v>492</v>
      </c>
      <c r="F529" s="154" t="s">
        <v>222</v>
      </c>
      <c r="G529" s="155">
        <v>12.2</v>
      </c>
    </row>
    <row r="530" spans="1:7" ht="27.6">
      <c r="A530" s="150" t="s">
        <v>238</v>
      </c>
      <c r="B530" s="166">
        <v>917</v>
      </c>
      <c r="C530" s="152">
        <v>7</v>
      </c>
      <c r="D530" s="152">
        <v>5</v>
      </c>
      <c r="E530" s="153" t="s">
        <v>492</v>
      </c>
      <c r="F530" s="154" t="s">
        <v>239</v>
      </c>
      <c r="G530" s="155">
        <v>12.2</v>
      </c>
    </row>
    <row r="531" spans="1:7" ht="41.4">
      <c r="A531" s="150" t="s">
        <v>493</v>
      </c>
      <c r="B531" s="166">
        <v>917</v>
      </c>
      <c r="C531" s="152">
        <v>7</v>
      </c>
      <c r="D531" s="152">
        <v>5</v>
      </c>
      <c r="E531" s="153" t="s">
        <v>494</v>
      </c>
      <c r="F531" s="154" t="s">
        <v>222</v>
      </c>
      <c r="G531" s="155">
        <v>12</v>
      </c>
    </row>
    <row r="532" spans="1:7" ht="27.6">
      <c r="A532" s="150" t="s">
        <v>238</v>
      </c>
      <c r="B532" s="166">
        <v>917</v>
      </c>
      <c r="C532" s="152">
        <v>7</v>
      </c>
      <c r="D532" s="152">
        <v>5</v>
      </c>
      <c r="E532" s="153" t="s">
        <v>494</v>
      </c>
      <c r="F532" s="154" t="s">
        <v>239</v>
      </c>
      <c r="G532" s="155">
        <v>12</v>
      </c>
    </row>
    <row r="533" spans="1:7" ht="41.4">
      <c r="A533" s="150" t="s">
        <v>495</v>
      </c>
      <c r="B533" s="166">
        <v>917</v>
      </c>
      <c r="C533" s="152">
        <v>7</v>
      </c>
      <c r="D533" s="152">
        <v>5</v>
      </c>
      <c r="E533" s="153" t="s">
        <v>496</v>
      </c>
      <c r="F533" s="154" t="s">
        <v>222</v>
      </c>
      <c r="G533" s="155">
        <v>24.5</v>
      </c>
    </row>
    <row r="534" spans="1:7" ht="27.6">
      <c r="A534" s="150" t="s">
        <v>238</v>
      </c>
      <c r="B534" s="166">
        <v>917</v>
      </c>
      <c r="C534" s="152">
        <v>7</v>
      </c>
      <c r="D534" s="152">
        <v>5</v>
      </c>
      <c r="E534" s="153" t="s">
        <v>496</v>
      </c>
      <c r="F534" s="154" t="s">
        <v>239</v>
      </c>
      <c r="G534" s="155">
        <v>24.5</v>
      </c>
    </row>
    <row r="535" spans="1:7" s="164" customFormat="1" ht="13.8">
      <c r="A535" s="157" t="s">
        <v>497</v>
      </c>
      <c r="B535" s="167">
        <v>917</v>
      </c>
      <c r="C535" s="158">
        <v>7</v>
      </c>
      <c r="D535" s="158">
        <v>7</v>
      </c>
      <c r="E535" s="159" t="s">
        <v>222</v>
      </c>
      <c r="F535" s="160" t="s">
        <v>222</v>
      </c>
      <c r="G535" s="156">
        <v>330</v>
      </c>
    </row>
    <row r="536" spans="1:7" ht="55.2">
      <c r="A536" s="150" t="s">
        <v>502</v>
      </c>
      <c r="B536" s="166">
        <v>917</v>
      </c>
      <c r="C536" s="152">
        <v>7</v>
      </c>
      <c r="D536" s="152">
        <v>7</v>
      </c>
      <c r="E536" s="153" t="s">
        <v>503</v>
      </c>
      <c r="F536" s="154" t="s">
        <v>222</v>
      </c>
      <c r="G536" s="155">
        <v>64</v>
      </c>
    </row>
    <row r="537" spans="1:7" ht="59.4" customHeight="1">
      <c r="A537" s="150" t="s">
        <v>504</v>
      </c>
      <c r="B537" s="166">
        <v>917</v>
      </c>
      <c r="C537" s="152">
        <v>7</v>
      </c>
      <c r="D537" s="152">
        <v>7</v>
      </c>
      <c r="E537" s="153" t="s">
        <v>505</v>
      </c>
      <c r="F537" s="154" t="s">
        <v>222</v>
      </c>
      <c r="G537" s="155">
        <v>64</v>
      </c>
    </row>
    <row r="538" spans="1:7" ht="41.4">
      <c r="A538" s="150" t="s">
        <v>506</v>
      </c>
      <c r="B538" s="166">
        <v>917</v>
      </c>
      <c r="C538" s="152">
        <v>7</v>
      </c>
      <c r="D538" s="152">
        <v>7</v>
      </c>
      <c r="E538" s="153" t="s">
        <v>507</v>
      </c>
      <c r="F538" s="154" t="s">
        <v>222</v>
      </c>
      <c r="G538" s="155">
        <v>20</v>
      </c>
    </row>
    <row r="539" spans="1:7" ht="27.6">
      <c r="A539" s="150" t="s">
        <v>238</v>
      </c>
      <c r="B539" s="166">
        <v>917</v>
      </c>
      <c r="C539" s="152">
        <v>7</v>
      </c>
      <c r="D539" s="152">
        <v>7</v>
      </c>
      <c r="E539" s="153" t="s">
        <v>507</v>
      </c>
      <c r="F539" s="154" t="s">
        <v>239</v>
      </c>
      <c r="G539" s="155">
        <v>20</v>
      </c>
    </row>
    <row r="540" spans="1:7" ht="69">
      <c r="A540" s="150" t="s">
        <v>508</v>
      </c>
      <c r="B540" s="166">
        <v>917</v>
      </c>
      <c r="C540" s="152">
        <v>7</v>
      </c>
      <c r="D540" s="152">
        <v>7</v>
      </c>
      <c r="E540" s="153" t="s">
        <v>509</v>
      </c>
      <c r="F540" s="154" t="s">
        <v>222</v>
      </c>
      <c r="G540" s="155">
        <v>24</v>
      </c>
    </row>
    <row r="541" spans="1:7" ht="27.6">
      <c r="A541" s="150" t="s">
        <v>238</v>
      </c>
      <c r="B541" s="166">
        <v>917</v>
      </c>
      <c r="C541" s="152">
        <v>7</v>
      </c>
      <c r="D541" s="152">
        <v>7</v>
      </c>
      <c r="E541" s="153" t="s">
        <v>509</v>
      </c>
      <c r="F541" s="154" t="s">
        <v>239</v>
      </c>
      <c r="G541" s="155">
        <v>24</v>
      </c>
    </row>
    <row r="542" spans="1:7" ht="27.6">
      <c r="A542" s="150" t="s">
        <v>510</v>
      </c>
      <c r="B542" s="166">
        <v>917</v>
      </c>
      <c r="C542" s="152">
        <v>7</v>
      </c>
      <c r="D542" s="152">
        <v>7</v>
      </c>
      <c r="E542" s="153" t="s">
        <v>511</v>
      </c>
      <c r="F542" s="154" t="s">
        <v>222</v>
      </c>
      <c r="G542" s="155">
        <v>20</v>
      </c>
    </row>
    <row r="543" spans="1:7" ht="27.6">
      <c r="A543" s="150" t="s">
        <v>238</v>
      </c>
      <c r="B543" s="166">
        <v>917</v>
      </c>
      <c r="C543" s="152">
        <v>7</v>
      </c>
      <c r="D543" s="152">
        <v>7</v>
      </c>
      <c r="E543" s="153" t="s">
        <v>511</v>
      </c>
      <c r="F543" s="154" t="s">
        <v>239</v>
      </c>
      <c r="G543" s="155">
        <v>20</v>
      </c>
    </row>
    <row r="544" spans="1:7" ht="27.6">
      <c r="A544" s="150" t="s">
        <v>512</v>
      </c>
      <c r="B544" s="166">
        <v>917</v>
      </c>
      <c r="C544" s="152">
        <v>7</v>
      </c>
      <c r="D544" s="152">
        <v>7</v>
      </c>
      <c r="E544" s="153" t="s">
        <v>513</v>
      </c>
      <c r="F544" s="154" t="s">
        <v>222</v>
      </c>
      <c r="G544" s="155">
        <v>266</v>
      </c>
    </row>
    <row r="545" spans="1:7" ht="85.2" customHeight="1">
      <c r="A545" s="150" t="s">
        <v>514</v>
      </c>
      <c r="B545" s="166">
        <v>917</v>
      </c>
      <c r="C545" s="152">
        <v>7</v>
      </c>
      <c r="D545" s="152">
        <v>7</v>
      </c>
      <c r="E545" s="153" t="s">
        <v>515</v>
      </c>
      <c r="F545" s="154" t="s">
        <v>222</v>
      </c>
      <c r="G545" s="155">
        <v>266</v>
      </c>
    </row>
    <row r="546" spans="1:7" ht="13.8">
      <c r="A546" s="150" t="s">
        <v>516</v>
      </c>
      <c r="B546" s="166">
        <v>917</v>
      </c>
      <c r="C546" s="152">
        <v>7</v>
      </c>
      <c r="D546" s="152">
        <v>7</v>
      </c>
      <c r="E546" s="153" t="s">
        <v>517</v>
      </c>
      <c r="F546" s="154" t="s">
        <v>222</v>
      </c>
      <c r="G546" s="155">
        <v>100</v>
      </c>
    </row>
    <row r="547" spans="1:7" ht="27.6">
      <c r="A547" s="150" t="s">
        <v>238</v>
      </c>
      <c r="B547" s="166">
        <v>917</v>
      </c>
      <c r="C547" s="152">
        <v>7</v>
      </c>
      <c r="D547" s="152">
        <v>7</v>
      </c>
      <c r="E547" s="153" t="s">
        <v>517</v>
      </c>
      <c r="F547" s="154" t="s">
        <v>239</v>
      </c>
      <c r="G547" s="155">
        <v>100</v>
      </c>
    </row>
    <row r="548" spans="1:7" ht="27.6">
      <c r="A548" s="150" t="s">
        <v>518</v>
      </c>
      <c r="B548" s="166">
        <v>917</v>
      </c>
      <c r="C548" s="152">
        <v>7</v>
      </c>
      <c r="D548" s="152">
        <v>7</v>
      </c>
      <c r="E548" s="153" t="s">
        <v>519</v>
      </c>
      <c r="F548" s="154" t="s">
        <v>222</v>
      </c>
      <c r="G548" s="155">
        <v>100</v>
      </c>
    </row>
    <row r="549" spans="1:7" ht="27.6">
      <c r="A549" s="150" t="s">
        <v>238</v>
      </c>
      <c r="B549" s="166">
        <v>917</v>
      </c>
      <c r="C549" s="152">
        <v>7</v>
      </c>
      <c r="D549" s="152">
        <v>7</v>
      </c>
      <c r="E549" s="153" t="s">
        <v>519</v>
      </c>
      <c r="F549" s="154" t="s">
        <v>239</v>
      </c>
      <c r="G549" s="155">
        <v>100</v>
      </c>
    </row>
    <row r="550" spans="1:7" ht="27.6">
      <c r="A550" s="150" t="s">
        <v>520</v>
      </c>
      <c r="B550" s="166">
        <v>917</v>
      </c>
      <c r="C550" s="152">
        <v>7</v>
      </c>
      <c r="D550" s="152">
        <v>7</v>
      </c>
      <c r="E550" s="153" t="s">
        <v>521</v>
      </c>
      <c r="F550" s="154" t="s">
        <v>222</v>
      </c>
      <c r="G550" s="155">
        <v>5</v>
      </c>
    </row>
    <row r="551" spans="1:7" ht="27.6">
      <c r="A551" s="150" t="s">
        <v>238</v>
      </c>
      <c r="B551" s="166">
        <v>917</v>
      </c>
      <c r="C551" s="152">
        <v>7</v>
      </c>
      <c r="D551" s="152">
        <v>7</v>
      </c>
      <c r="E551" s="153" t="s">
        <v>521</v>
      </c>
      <c r="F551" s="154" t="s">
        <v>239</v>
      </c>
      <c r="G551" s="155">
        <v>5</v>
      </c>
    </row>
    <row r="552" spans="1:7" ht="45.6" customHeight="1">
      <c r="A552" s="150" t="s">
        <v>522</v>
      </c>
      <c r="B552" s="166">
        <v>917</v>
      </c>
      <c r="C552" s="152">
        <v>7</v>
      </c>
      <c r="D552" s="152">
        <v>7</v>
      </c>
      <c r="E552" s="153" t="s">
        <v>523</v>
      </c>
      <c r="F552" s="154" t="s">
        <v>222</v>
      </c>
      <c r="G552" s="155">
        <v>5</v>
      </c>
    </row>
    <row r="553" spans="1:7" ht="27.6">
      <c r="A553" s="150" t="s">
        <v>238</v>
      </c>
      <c r="B553" s="166">
        <v>917</v>
      </c>
      <c r="C553" s="152">
        <v>7</v>
      </c>
      <c r="D553" s="152">
        <v>7</v>
      </c>
      <c r="E553" s="153" t="s">
        <v>523</v>
      </c>
      <c r="F553" s="154" t="s">
        <v>239</v>
      </c>
      <c r="G553" s="155">
        <v>5</v>
      </c>
    </row>
    <row r="554" spans="1:7" ht="27.6">
      <c r="A554" s="150" t="s">
        <v>524</v>
      </c>
      <c r="B554" s="166">
        <v>917</v>
      </c>
      <c r="C554" s="152">
        <v>7</v>
      </c>
      <c r="D554" s="152">
        <v>7</v>
      </c>
      <c r="E554" s="153" t="s">
        <v>525</v>
      </c>
      <c r="F554" s="154" t="s">
        <v>222</v>
      </c>
      <c r="G554" s="155">
        <v>36</v>
      </c>
    </row>
    <row r="555" spans="1:7" ht="27.6">
      <c r="A555" s="150" t="s">
        <v>238</v>
      </c>
      <c r="B555" s="166">
        <v>917</v>
      </c>
      <c r="C555" s="152">
        <v>7</v>
      </c>
      <c r="D555" s="152">
        <v>7</v>
      </c>
      <c r="E555" s="153" t="s">
        <v>525</v>
      </c>
      <c r="F555" s="154" t="s">
        <v>239</v>
      </c>
      <c r="G555" s="155">
        <v>36</v>
      </c>
    </row>
    <row r="556" spans="1:7" ht="27.6">
      <c r="A556" s="150" t="s">
        <v>526</v>
      </c>
      <c r="B556" s="166">
        <v>917</v>
      </c>
      <c r="C556" s="152">
        <v>7</v>
      </c>
      <c r="D556" s="152">
        <v>7</v>
      </c>
      <c r="E556" s="153" t="s">
        <v>527</v>
      </c>
      <c r="F556" s="154" t="s">
        <v>222</v>
      </c>
      <c r="G556" s="155">
        <v>5</v>
      </c>
    </row>
    <row r="557" spans="1:7" ht="27.6">
      <c r="A557" s="150" t="s">
        <v>238</v>
      </c>
      <c r="B557" s="166">
        <v>917</v>
      </c>
      <c r="C557" s="152">
        <v>7</v>
      </c>
      <c r="D557" s="152">
        <v>7</v>
      </c>
      <c r="E557" s="153" t="s">
        <v>527</v>
      </c>
      <c r="F557" s="154" t="s">
        <v>239</v>
      </c>
      <c r="G557" s="155">
        <v>5</v>
      </c>
    </row>
    <row r="558" spans="1:7" ht="27.6">
      <c r="A558" s="150" t="s">
        <v>528</v>
      </c>
      <c r="B558" s="166">
        <v>917</v>
      </c>
      <c r="C558" s="152">
        <v>7</v>
      </c>
      <c r="D558" s="152">
        <v>7</v>
      </c>
      <c r="E558" s="153" t="s">
        <v>529</v>
      </c>
      <c r="F558" s="154" t="s">
        <v>222</v>
      </c>
      <c r="G558" s="155">
        <v>5</v>
      </c>
    </row>
    <row r="559" spans="1:7" ht="27.6">
      <c r="A559" s="150" t="s">
        <v>238</v>
      </c>
      <c r="B559" s="166">
        <v>917</v>
      </c>
      <c r="C559" s="152">
        <v>7</v>
      </c>
      <c r="D559" s="152">
        <v>7</v>
      </c>
      <c r="E559" s="153" t="s">
        <v>529</v>
      </c>
      <c r="F559" s="154" t="s">
        <v>239</v>
      </c>
      <c r="G559" s="155">
        <v>5</v>
      </c>
    </row>
    <row r="560" spans="1:7" ht="27.6">
      <c r="A560" s="150" t="s">
        <v>530</v>
      </c>
      <c r="B560" s="166">
        <v>917</v>
      </c>
      <c r="C560" s="152">
        <v>7</v>
      </c>
      <c r="D560" s="152">
        <v>7</v>
      </c>
      <c r="E560" s="153" t="s">
        <v>531</v>
      </c>
      <c r="F560" s="154" t="s">
        <v>222</v>
      </c>
      <c r="G560" s="155">
        <v>10</v>
      </c>
    </row>
    <row r="561" spans="1:7" ht="27.6">
      <c r="A561" s="150" t="s">
        <v>238</v>
      </c>
      <c r="B561" s="166">
        <v>917</v>
      </c>
      <c r="C561" s="152">
        <v>7</v>
      </c>
      <c r="D561" s="152">
        <v>7</v>
      </c>
      <c r="E561" s="153" t="s">
        <v>531</v>
      </c>
      <c r="F561" s="154" t="s">
        <v>239</v>
      </c>
      <c r="G561" s="155">
        <v>10</v>
      </c>
    </row>
    <row r="562" spans="1:7" s="164" customFormat="1" ht="13.8">
      <c r="A562" s="157" t="s">
        <v>596</v>
      </c>
      <c r="B562" s="167">
        <v>917</v>
      </c>
      <c r="C562" s="158">
        <v>9</v>
      </c>
      <c r="D562" s="158">
        <v>0</v>
      </c>
      <c r="E562" s="159" t="s">
        <v>222</v>
      </c>
      <c r="F562" s="160" t="s">
        <v>222</v>
      </c>
      <c r="G562" s="156">
        <v>70</v>
      </c>
    </row>
    <row r="563" spans="1:7" s="164" customFormat="1" ht="13.8">
      <c r="A563" s="157" t="s">
        <v>597</v>
      </c>
      <c r="B563" s="167">
        <v>917</v>
      </c>
      <c r="C563" s="158">
        <v>9</v>
      </c>
      <c r="D563" s="158">
        <v>9</v>
      </c>
      <c r="E563" s="159" t="s">
        <v>222</v>
      </c>
      <c r="F563" s="160" t="s">
        <v>222</v>
      </c>
      <c r="G563" s="156">
        <v>70</v>
      </c>
    </row>
    <row r="564" spans="1:7" ht="41.4">
      <c r="A564" s="150" t="s">
        <v>598</v>
      </c>
      <c r="B564" s="166">
        <v>917</v>
      </c>
      <c r="C564" s="152">
        <v>9</v>
      </c>
      <c r="D564" s="152">
        <v>9</v>
      </c>
      <c r="E564" s="153" t="s">
        <v>599</v>
      </c>
      <c r="F564" s="154" t="s">
        <v>222</v>
      </c>
      <c r="G564" s="155">
        <v>70</v>
      </c>
    </row>
    <row r="565" spans="1:7" ht="41.4">
      <c r="A565" s="150" t="s">
        <v>600</v>
      </c>
      <c r="B565" s="166">
        <v>917</v>
      </c>
      <c r="C565" s="152">
        <v>9</v>
      </c>
      <c r="D565" s="152">
        <v>9</v>
      </c>
      <c r="E565" s="153" t="s">
        <v>601</v>
      </c>
      <c r="F565" s="154" t="s">
        <v>222</v>
      </c>
      <c r="G565" s="155">
        <v>70</v>
      </c>
    </row>
    <row r="566" spans="1:7" ht="27.6">
      <c r="A566" s="150" t="s">
        <v>602</v>
      </c>
      <c r="B566" s="166">
        <v>917</v>
      </c>
      <c r="C566" s="152">
        <v>9</v>
      </c>
      <c r="D566" s="152">
        <v>9</v>
      </c>
      <c r="E566" s="153" t="s">
        <v>603</v>
      </c>
      <c r="F566" s="154" t="s">
        <v>222</v>
      </c>
      <c r="G566" s="155">
        <v>50</v>
      </c>
    </row>
    <row r="567" spans="1:7" ht="13.8">
      <c r="A567" s="150" t="s">
        <v>260</v>
      </c>
      <c r="B567" s="166">
        <v>917</v>
      </c>
      <c r="C567" s="152">
        <v>9</v>
      </c>
      <c r="D567" s="152">
        <v>9</v>
      </c>
      <c r="E567" s="153" t="s">
        <v>603</v>
      </c>
      <c r="F567" s="154" t="s">
        <v>261</v>
      </c>
      <c r="G567" s="155">
        <v>50</v>
      </c>
    </row>
    <row r="568" spans="1:7" ht="27.6">
      <c r="A568" s="150" t="s">
        <v>604</v>
      </c>
      <c r="B568" s="166">
        <v>917</v>
      </c>
      <c r="C568" s="152">
        <v>9</v>
      </c>
      <c r="D568" s="152">
        <v>9</v>
      </c>
      <c r="E568" s="153" t="s">
        <v>605</v>
      </c>
      <c r="F568" s="154" t="s">
        <v>222</v>
      </c>
      <c r="G568" s="155">
        <v>20</v>
      </c>
    </row>
    <row r="569" spans="1:7" ht="27.6">
      <c r="A569" s="150" t="s">
        <v>238</v>
      </c>
      <c r="B569" s="166">
        <v>917</v>
      </c>
      <c r="C569" s="152">
        <v>9</v>
      </c>
      <c r="D569" s="152">
        <v>9</v>
      </c>
      <c r="E569" s="153" t="s">
        <v>605</v>
      </c>
      <c r="F569" s="154" t="s">
        <v>239</v>
      </c>
      <c r="G569" s="155">
        <v>20</v>
      </c>
    </row>
    <row r="570" spans="1:7" s="164" customFormat="1" ht="13.8">
      <c r="A570" s="157" t="s">
        <v>606</v>
      </c>
      <c r="B570" s="167">
        <v>917</v>
      </c>
      <c r="C570" s="158">
        <v>10</v>
      </c>
      <c r="D570" s="158">
        <v>0</v>
      </c>
      <c r="E570" s="159" t="s">
        <v>222</v>
      </c>
      <c r="F570" s="160" t="s">
        <v>222</v>
      </c>
      <c r="G570" s="156">
        <v>7242</v>
      </c>
    </row>
    <row r="571" spans="1:7" s="164" customFormat="1" ht="13.8">
      <c r="A571" s="157" t="s">
        <v>607</v>
      </c>
      <c r="B571" s="167">
        <v>917</v>
      </c>
      <c r="C571" s="158">
        <v>10</v>
      </c>
      <c r="D571" s="158">
        <v>1</v>
      </c>
      <c r="E571" s="159" t="s">
        <v>222</v>
      </c>
      <c r="F571" s="160" t="s">
        <v>222</v>
      </c>
      <c r="G571" s="156">
        <v>4642.7</v>
      </c>
    </row>
    <row r="572" spans="1:7" ht="13.8">
      <c r="A572" s="150" t="s">
        <v>608</v>
      </c>
      <c r="B572" s="166">
        <v>917</v>
      </c>
      <c r="C572" s="152">
        <v>10</v>
      </c>
      <c r="D572" s="152">
        <v>1</v>
      </c>
      <c r="E572" s="153" t="s">
        <v>609</v>
      </c>
      <c r="F572" s="154" t="s">
        <v>222</v>
      </c>
      <c r="G572" s="155">
        <v>4642.7</v>
      </c>
    </row>
    <row r="573" spans="1:7" ht="13.8">
      <c r="A573" s="150" t="s">
        <v>610</v>
      </c>
      <c r="B573" s="166">
        <v>917</v>
      </c>
      <c r="C573" s="152">
        <v>10</v>
      </c>
      <c r="D573" s="152">
        <v>1</v>
      </c>
      <c r="E573" s="153" t="s">
        <v>611</v>
      </c>
      <c r="F573" s="154" t="s">
        <v>222</v>
      </c>
      <c r="G573" s="155">
        <v>4642.7</v>
      </c>
    </row>
    <row r="574" spans="1:7" ht="82.8">
      <c r="A574" s="150" t="s">
        <v>612</v>
      </c>
      <c r="B574" s="166">
        <v>917</v>
      </c>
      <c r="C574" s="152">
        <v>10</v>
      </c>
      <c r="D574" s="152">
        <v>1</v>
      </c>
      <c r="E574" s="153" t="s">
        <v>613</v>
      </c>
      <c r="F574" s="154" t="s">
        <v>222</v>
      </c>
      <c r="G574" s="155">
        <v>4642.7</v>
      </c>
    </row>
    <row r="575" spans="1:7" ht="13.8">
      <c r="A575" s="150" t="s">
        <v>260</v>
      </c>
      <c r="B575" s="166">
        <v>917</v>
      </c>
      <c r="C575" s="152">
        <v>10</v>
      </c>
      <c r="D575" s="152">
        <v>1</v>
      </c>
      <c r="E575" s="153" t="s">
        <v>613</v>
      </c>
      <c r="F575" s="154" t="s">
        <v>261</v>
      </c>
      <c r="G575" s="155">
        <v>4642.7</v>
      </c>
    </row>
    <row r="576" spans="1:7" s="164" customFormat="1" ht="13.8">
      <c r="A576" s="157" t="s">
        <v>614</v>
      </c>
      <c r="B576" s="167">
        <v>917</v>
      </c>
      <c r="C576" s="158">
        <v>10</v>
      </c>
      <c r="D576" s="158">
        <v>3</v>
      </c>
      <c r="E576" s="159" t="s">
        <v>222</v>
      </c>
      <c r="F576" s="160" t="s">
        <v>222</v>
      </c>
      <c r="G576" s="156">
        <v>1280.0999999999999</v>
      </c>
    </row>
    <row r="577" spans="1:7" ht="27.6">
      <c r="A577" s="150" t="s">
        <v>293</v>
      </c>
      <c r="B577" s="166">
        <v>917</v>
      </c>
      <c r="C577" s="152">
        <v>10</v>
      </c>
      <c r="D577" s="152">
        <v>3</v>
      </c>
      <c r="E577" s="153" t="s">
        <v>294</v>
      </c>
      <c r="F577" s="154" t="s">
        <v>222</v>
      </c>
      <c r="G577" s="155">
        <v>901.9</v>
      </c>
    </row>
    <row r="578" spans="1:7" ht="16.2" customHeight="1">
      <c r="A578" s="150" t="s">
        <v>295</v>
      </c>
      <c r="B578" s="166">
        <v>917</v>
      </c>
      <c r="C578" s="152">
        <v>10</v>
      </c>
      <c r="D578" s="152">
        <v>3</v>
      </c>
      <c r="E578" s="153" t="s">
        <v>296</v>
      </c>
      <c r="F578" s="154" t="s">
        <v>222</v>
      </c>
      <c r="G578" s="155">
        <v>901.9</v>
      </c>
    </row>
    <row r="579" spans="1:7" ht="55.2">
      <c r="A579" s="150" t="s">
        <v>619</v>
      </c>
      <c r="B579" s="166">
        <v>917</v>
      </c>
      <c r="C579" s="152">
        <v>10</v>
      </c>
      <c r="D579" s="152">
        <v>3</v>
      </c>
      <c r="E579" s="153" t="s">
        <v>620</v>
      </c>
      <c r="F579" s="154" t="s">
        <v>222</v>
      </c>
      <c r="G579" s="155">
        <v>898.9</v>
      </c>
    </row>
    <row r="580" spans="1:7" ht="13.8">
      <c r="A580" s="150" t="s">
        <v>260</v>
      </c>
      <c r="B580" s="166">
        <v>917</v>
      </c>
      <c r="C580" s="152">
        <v>10</v>
      </c>
      <c r="D580" s="152">
        <v>3</v>
      </c>
      <c r="E580" s="153" t="s">
        <v>620</v>
      </c>
      <c r="F580" s="154" t="s">
        <v>261</v>
      </c>
      <c r="G580" s="155">
        <v>898.9</v>
      </c>
    </row>
    <row r="581" spans="1:7" ht="27.6">
      <c r="A581" s="150" t="s">
        <v>621</v>
      </c>
      <c r="B581" s="166">
        <v>917</v>
      </c>
      <c r="C581" s="152">
        <v>10</v>
      </c>
      <c r="D581" s="152">
        <v>3</v>
      </c>
      <c r="E581" s="153" t="s">
        <v>622</v>
      </c>
      <c r="F581" s="154" t="s">
        <v>222</v>
      </c>
      <c r="G581" s="155">
        <v>3</v>
      </c>
    </row>
    <row r="582" spans="1:7" ht="13.8">
      <c r="A582" s="150" t="s">
        <v>260</v>
      </c>
      <c r="B582" s="166">
        <v>917</v>
      </c>
      <c r="C582" s="152">
        <v>10</v>
      </c>
      <c r="D582" s="152">
        <v>3</v>
      </c>
      <c r="E582" s="153" t="s">
        <v>622</v>
      </c>
      <c r="F582" s="154" t="s">
        <v>261</v>
      </c>
      <c r="G582" s="155">
        <v>3</v>
      </c>
    </row>
    <row r="583" spans="1:7" ht="27.6">
      <c r="A583" s="150" t="s">
        <v>623</v>
      </c>
      <c r="B583" s="166">
        <v>917</v>
      </c>
      <c r="C583" s="152">
        <v>10</v>
      </c>
      <c r="D583" s="152">
        <v>3</v>
      </c>
      <c r="E583" s="153" t="s">
        <v>624</v>
      </c>
      <c r="F583" s="154" t="s">
        <v>222</v>
      </c>
      <c r="G583" s="155">
        <v>378.2</v>
      </c>
    </row>
    <row r="584" spans="1:7" ht="69">
      <c r="A584" s="150" t="s">
        <v>625</v>
      </c>
      <c r="B584" s="166">
        <v>917</v>
      </c>
      <c r="C584" s="152">
        <v>10</v>
      </c>
      <c r="D584" s="152">
        <v>3</v>
      </c>
      <c r="E584" s="153" t="s">
        <v>626</v>
      </c>
      <c r="F584" s="154" t="s">
        <v>222</v>
      </c>
      <c r="G584" s="155">
        <v>378.2</v>
      </c>
    </row>
    <row r="585" spans="1:7" ht="55.2">
      <c r="A585" s="150" t="s">
        <v>627</v>
      </c>
      <c r="B585" s="166">
        <v>917</v>
      </c>
      <c r="C585" s="152">
        <v>10</v>
      </c>
      <c r="D585" s="152">
        <v>3</v>
      </c>
      <c r="E585" s="153" t="s">
        <v>628</v>
      </c>
      <c r="F585" s="154" t="s">
        <v>222</v>
      </c>
      <c r="G585" s="155">
        <v>336</v>
      </c>
    </row>
    <row r="586" spans="1:7" ht="13.8">
      <c r="A586" s="150" t="s">
        <v>260</v>
      </c>
      <c r="B586" s="166">
        <v>917</v>
      </c>
      <c r="C586" s="152">
        <v>10</v>
      </c>
      <c r="D586" s="152">
        <v>3</v>
      </c>
      <c r="E586" s="153" t="s">
        <v>628</v>
      </c>
      <c r="F586" s="154" t="s">
        <v>261</v>
      </c>
      <c r="G586" s="155">
        <v>336</v>
      </c>
    </row>
    <row r="587" spans="1:7" ht="55.2">
      <c r="A587" s="150" t="s">
        <v>629</v>
      </c>
      <c r="B587" s="166">
        <v>917</v>
      </c>
      <c r="C587" s="152">
        <v>10</v>
      </c>
      <c r="D587" s="152">
        <v>3</v>
      </c>
      <c r="E587" s="153" t="s">
        <v>630</v>
      </c>
      <c r="F587" s="154" t="s">
        <v>222</v>
      </c>
      <c r="G587" s="155">
        <v>42.2</v>
      </c>
    </row>
    <row r="588" spans="1:7" ht="13.8">
      <c r="A588" s="150" t="s">
        <v>260</v>
      </c>
      <c r="B588" s="166">
        <v>917</v>
      </c>
      <c r="C588" s="152">
        <v>10</v>
      </c>
      <c r="D588" s="152">
        <v>3</v>
      </c>
      <c r="E588" s="153" t="s">
        <v>630</v>
      </c>
      <c r="F588" s="154" t="s">
        <v>261</v>
      </c>
      <c r="G588" s="155">
        <v>42.2</v>
      </c>
    </row>
    <row r="589" spans="1:7" s="164" customFormat="1" ht="13.8">
      <c r="A589" s="157" t="s">
        <v>634</v>
      </c>
      <c r="B589" s="167">
        <v>917</v>
      </c>
      <c r="C589" s="158">
        <v>10</v>
      </c>
      <c r="D589" s="158">
        <v>6</v>
      </c>
      <c r="E589" s="159" t="s">
        <v>222</v>
      </c>
      <c r="F589" s="160" t="s">
        <v>222</v>
      </c>
      <c r="G589" s="156">
        <v>1319.2</v>
      </c>
    </row>
    <row r="590" spans="1:7" ht="27.6">
      <c r="A590" s="150" t="s">
        <v>224</v>
      </c>
      <c r="B590" s="166">
        <v>917</v>
      </c>
      <c r="C590" s="152">
        <v>10</v>
      </c>
      <c r="D590" s="152">
        <v>6</v>
      </c>
      <c r="E590" s="153" t="s">
        <v>225</v>
      </c>
      <c r="F590" s="154" t="s">
        <v>222</v>
      </c>
      <c r="G590" s="155">
        <v>1219.2</v>
      </c>
    </row>
    <row r="591" spans="1:7" ht="27.6">
      <c r="A591" s="150" t="s">
        <v>281</v>
      </c>
      <c r="B591" s="166">
        <v>917</v>
      </c>
      <c r="C591" s="152">
        <v>10</v>
      </c>
      <c r="D591" s="152">
        <v>6</v>
      </c>
      <c r="E591" s="153" t="s">
        <v>282</v>
      </c>
      <c r="F591" s="154" t="s">
        <v>222</v>
      </c>
      <c r="G591" s="155">
        <v>1219.2</v>
      </c>
    </row>
    <row r="592" spans="1:7" ht="55.2">
      <c r="A592" s="150" t="s">
        <v>635</v>
      </c>
      <c r="B592" s="166">
        <v>917</v>
      </c>
      <c r="C592" s="152">
        <v>10</v>
      </c>
      <c r="D592" s="152">
        <v>6</v>
      </c>
      <c r="E592" s="153" t="s">
        <v>636</v>
      </c>
      <c r="F592" s="154" t="s">
        <v>222</v>
      </c>
      <c r="G592" s="155">
        <v>1219.2</v>
      </c>
    </row>
    <row r="593" spans="1:7" ht="55.2">
      <c r="A593" s="150" t="s">
        <v>230</v>
      </c>
      <c r="B593" s="166">
        <v>917</v>
      </c>
      <c r="C593" s="152">
        <v>10</v>
      </c>
      <c r="D593" s="152">
        <v>6</v>
      </c>
      <c r="E593" s="153" t="s">
        <v>636</v>
      </c>
      <c r="F593" s="154" t="s">
        <v>231</v>
      </c>
      <c r="G593" s="155">
        <v>1120.9000000000001</v>
      </c>
    </row>
    <row r="594" spans="1:7" ht="27.6">
      <c r="A594" s="150" t="s">
        <v>238</v>
      </c>
      <c r="B594" s="166">
        <v>917</v>
      </c>
      <c r="C594" s="152">
        <v>10</v>
      </c>
      <c r="D594" s="152">
        <v>6</v>
      </c>
      <c r="E594" s="153" t="s">
        <v>636</v>
      </c>
      <c r="F594" s="154" t="s">
        <v>239</v>
      </c>
      <c r="G594" s="155">
        <v>98.3</v>
      </c>
    </row>
    <row r="595" spans="1:7" ht="55.2">
      <c r="A595" s="150" t="s">
        <v>637</v>
      </c>
      <c r="B595" s="166">
        <v>917</v>
      </c>
      <c r="C595" s="152">
        <v>10</v>
      </c>
      <c r="D595" s="152">
        <v>6</v>
      </c>
      <c r="E595" s="153" t="s">
        <v>638</v>
      </c>
      <c r="F595" s="154" t="s">
        <v>222</v>
      </c>
      <c r="G595" s="155">
        <v>100</v>
      </c>
    </row>
    <row r="596" spans="1:7" ht="41.4">
      <c r="A596" s="150" t="s">
        <v>639</v>
      </c>
      <c r="B596" s="166">
        <v>917</v>
      </c>
      <c r="C596" s="152">
        <v>10</v>
      </c>
      <c r="D596" s="152">
        <v>6</v>
      </c>
      <c r="E596" s="153" t="s">
        <v>640</v>
      </c>
      <c r="F596" s="154" t="s">
        <v>222</v>
      </c>
      <c r="G596" s="155">
        <v>100</v>
      </c>
    </row>
    <row r="597" spans="1:7" ht="55.2">
      <c r="A597" s="150" t="s">
        <v>641</v>
      </c>
      <c r="B597" s="166">
        <v>917</v>
      </c>
      <c r="C597" s="152">
        <v>10</v>
      </c>
      <c r="D597" s="152">
        <v>6</v>
      </c>
      <c r="E597" s="153" t="s">
        <v>642</v>
      </c>
      <c r="F597" s="154" t="s">
        <v>222</v>
      </c>
      <c r="G597" s="155">
        <v>100</v>
      </c>
    </row>
    <row r="598" spans="1:7" ht="27.6">
      <c r="A598" s="150" t="s">
        <v>238</v>
      </c>
      <c r="B598" s="166">
        <v>917</v>
      </c>
      <c r="C598" s="152">
        <v>10</v>
      </c>
      <c r="D598" s="152">
        <v>6</v>
      </c>
      <c r="E598" s="153" t="s">
        <v>642</v>
      </c>
      <c r="F598" s="154" t="s">
        <v>239</v>
      </c>
      <c r="G598" s="155">
        <v>100</v>
      </c>
    </row>
    <row r="599" spans="1:7" s="164" customFormat="1" ht="13.8">
      <c r="A599" s="157" t="s">
        <v>643</v>
      </c>
      <c r="B599" s="167">
        <v>917</v>
      </c>
      <c r="C599" s="158">
        <v>11</v>
      </c>
      <c r="D599" s="158">
        <v>0</v>
      </c>
      <c r="E599" s="159" t="s">
        <v>222</v>
      </c>
      <c r="F599" s="160" t="s">
        <v>222</v>
      </c>
      <c r="G599" s="156">
        <v>948.6</v>
      </c>
    </row>
    <row r="600" spans="1:7" s="164" customFormat="1" ht="13.8">
      <c r="A600" s="157" t="s">
        <v>644</v>
      </c>
      <c r="B600" s="167">
        <v>917</v>
      </c>
      <c r="C600" s="158">
        <v>11</v>
      </c>
      <c r="D600" s="158">
        <v>1</v>
      </c>
      <c r="E600" s="159" t="s">
        <v>222</v>
      </c>
      <c r="F600" s="160" t="s">
        <v>222</v>
      </c>
      <c r="G600" s="156">
        <v>948.6</v>
      </c>
    </row>
    <row r="601" spans="1:7" ht="41.4">
      <c r="A601" s="150" t="s">
        <v>651</v>
      </c>
      <c r="B601" s="166">
        <v>917</v>
      </c>
      <c r="C601" s="152">
        <v>11</v>
      </c>
      <c r="D601" s="152">
        <v>1</v>
      </c>
      <c r="E601" s="153" t="s">
        <v>652</v>
      </c>
      <c r="F601" s="154" t="s">
        <v>222</v>
      </c>
      <c r="G601" s="155">
        <v>948.6</v>
      </c>
    </row>
    <row r="602" spans="1:7" ht="41.4">
      <c r="A602" s="150" t="s">
        <v>653</v>
      </c>
      <c r="B602" s="166">
        <v>917</v>
      </c>
      <c r="C602" s="152">
        <v>11</v>
      </c>
      <c r="D602" s="152">
        <v>1</v>
      </c>
      <c r="E602" s="153" t="s">
        <v>654</v>
      </c>
      <c r="F602" s="154" t="s">
        <v>222</v>
      </c>
      <c r="G602" s="155">
        <v>948.6</v>
      </c>
    </row>
    <row r="603" spans="1:7" ht="69">
      <c r="A603" s="150" t="s">
        <v>655</v>
      </c>
      <c r="B603" s="166">
        <v>917</v>
      </c>
      <c r="C603" s="152">
        <v>11</v>
      </c>
      <c r="D603" s="152">
        <v>1</v>
      </c>
      <c r="E603" s="153" t="s">
        <v>656</v>
      </c>
      <c r="F603" s="154" t="s">
        <v>222</v>
      </c>
      <c r="G603" s="155">
        <v>550</v>
      </c>
    </row>
    <row r="604" spans="1:7" ht="27.6">
      <c r="A604" s="150" t="s">
        <v>238</v>
      </c>
      <c r="B604" s="166">
        <v>917</v>
      </c>
      <c r="C604" s="152">
        <v>11</v>
      </c>
      <c r="D604" s="152">
        <v>1</v>
      </c>
      <c r="E604" s="153" t="s">
        <v>656</v>
      </c>
      <c r="F604" s="154" t="s">
        <v>239</v>
      </c>
      <c r="G604" s="155">
        <v>550</v>
      </c>
    </row>
    <row r="605" spans="1:7" ht="27.6">
      <c r="A605" s="150" t="s">
        <v>657</v>
      </c>
      <c r="B605" s="166">
        <v>917</v>
      </c>
      <c r="C605" s="152">
        <v>11</v>
      </c>
      <c r="D605" s="152">
        <v>1</v>
      </c>
      <c r="E605" s="153" t="s">
        <v>658</v>
      </c>
      <c r="F605" s="154" t="s">
        <v>222</v>
      </c>
      <c r="G605" s="155">
        <v>75</v>
      </c>
    </row>
    <row r="606" spans="1:7" ht="27.6">
      <c r="A606" s="150" t="s">
        <v>238</v>
      </c>
      <c r="B606" s="166">
        <v>917</v>
      </c>
      <c r="C606" s="152">
        <v>11</v>
      </c>
      <c r="D606" s="152">
        <v>1</v>
      </c>
      <c r="E606" s="153" t="s">
        <v>658</v>
      </c>
      <c r="F606" s="154" t="s">
        <v>239</v>
      </c>
      <c r="G606" s="155">
        <v>75</v>
      </c>
    </row>
    <row r="607" spans="1:7" ht="27.6">
      <c r="A607" s="150" t="s">
        <v>659</v>
      </c>
      <c r="B607" s="166">
        <v>917</v>
      </c>
      <c r="C607" s="152">
        <v>11</v>
      </c>
      <c r="D607" s="152">
        <v>1</v>
      </c>
      <c r="E607" s="153" t="s">
        <v>660</v>
      </c>
      <c r="F607" s="154" t="s">
        <v>222</v>
      </c>
      <c r="G607" s="155">
        <v>277.2</v>
      </c>
    </row>
    <row r="608" spans="1:7" ht="27.6">
      <c r="A608" s="150" t="s">
        <v>238</v>
      </c>
      <c r="B608" s="166">
        <v>917</v>
      </c>
      <c r="C608" s="152">
        <v>11</v>
      </c>
      <c r="D608" s="152">
        <v>1</v>
      </c>
      <c r="E608" s="153" t="s">
        <v>660</v>
      </c>
      <c r="F608" s="154" t="s">
        <v>239</v>
      </c>
      <c r="G608" s="155">
        <v>277.2</v>
      </c>
    </row>
    <row r="609" spans="1:7" ht="27.6">
      <c r="A609" s="150" t="s">
        <v>661</v>
      </c>
      <c r="B609" s="166">
        <v>917</v>
      </c>
      <c r="C609" s="152">
        <v>11</v>
      </c>
      <c r="D609" s="152">
        <v>1</v>
      </c>
      <c r="E609" s="153" t="s">
        <v>662</v>
      </c>
      <c r="F609" s="154" t="s">
        <v>222</v>
      </c>
      <c r="G609" s="155">
        <v>46.4</v>
      </c>
    </row>
    <row r="610" spans="1:7" ht="27.6">
      <c r="A610" s="150" t="s">
        <v>238</v>
      </c>
      <c r="B610" s="166">
        <v>917</v>
      </c>
      <c r="C610" s="152">
        <v>11</v>
      </c>
      <c r="D610" s="152">
        <v>1</v>
      </c>
      <c r="E610" s="153" t="s">
        <v>662</v>
      </c>
      <c r="F610" s="154" t="s">
        <v>239</v>
      </c>
      <c r="G610" s="155">
        <v>46.4</v>
      </c>
    </row>
    <row r="611" spans="1:7" s="164" customFormat="1" ht="27.6">
      <c r="A611" s="157" t="s">
        <v>695</v>
      </c>
      <c r="B611" s="167">
        <v>918</v>
      </c>
      <c r="C611" s="158">
        <v>0</v>
      </c>
      <c r="D611" s="158">
        <v>0</v>
      </c>
      <c r="E611" s="159" t="s">
        <v>222</v>
      </c>
      <c r="F611" s="160" t="s">
        <v>222</v>
      </c>
      <c r="G611" s="156">
        <v>77361.7</v>
      </c>
    </row>
    <row r="612" spans="1:7" s="164" customFormat="1" ht="13.8">
      <c r="A612" s="157" t="s">
        <v>345</v>
      </c>
      <c r="B612" s="167">
        <v>918</v>
      </c>
      <c r="C612" s="158">
        <v>4</v>
      </c>
      <c r="D612" s="158">
        <v>0</v>
      </c>
      <c r="E612" s="159" t="s">
        <v>222</v>
      </c>
      <c r="F612" s="160" t="s">
        <v>222</v>
      </c>
      <c r="G612" s="156">
        <v>117.5</v>
      </c>
    </row>
    <row r="613" spans="1:7" s="164" customFormat="1" ht="13.8">
      <c r="A613" s="157" t="s">
        <v>349</v>
      </c>
      <c r="B613" s="167">
        <v>918</v>
      </c>
      <c r="C613" s="158">
        <v>4</v>
      </c>
      <c r="D613" s="158">
        <v>9</v>
      </c>
      <c r="E613" s="159" t="s">
        <v>222</v>
      </c>
      <c r="F613" s="160" t="s">
        <v>222</v>
      </c>
      <c r="G613" s="156">
        <v>117.5</v>
      </c>
    </row>
    <row r="614" spans="1:7" ht="13.8">
      <c r="A614" s="150" t="s">
        <v>350</v>
      </c>
      <c r="B614" s="166">
        <v>918</v>
      </c>
      <c r="C614" s="152">
        <v>4</v>
      </c>
      <c r="D614" s="152">
        <v>9</v>
      </c>
      <c r="E614" s="153" t="s">
        <v>351</v>
      </c>
      <c r="F614" s="154" t="s">
        <v>222</v>
      </c>
      <c r="G614" s="155">
        <v>117.5</v>
      </c>
    </row>
    <row r="615" spans="1:7" ht="13.8">
      <c r="A615" s="150" t="s">
        <v>352</v>
      </c>
      <c r="B615" s="166">
        <v>918</v>
      </c>
      <c r="C615" s="152">
        <v>4</v>
      </c>
      <c r="D615" s="152">
        <v>9</v>
      </c>
      <c r="E615" s="153" t="s">
        <v>353</v>
      </c>
      <c r="F615" s="154" t="s">
        <v>222</v>
      </c>
      <c r="G615" s="155">
        <v>117.5</v>
      </c>
    </row>
    <row r="616" spans="1:7" ht="13.8">
      <c r="A616" s="150" t="s">
        <v>354</v>
      </c>
      <c r="B616" s="166">
        <v>918</v>
      </c>
      <c r="C616" s="152">
        <v>4</v>
      </c>
      <c r="D616" s="152">
        <v>9</v>
      </c>
      <c r="E616" s="153" t="s">
        <v>355</v>
      </c>
      <c r="F616" s="154" t="s">
        <v>222</v>
      </c>
      <c r="G616" s="155">
        <v>117.5</v>
      </c>
    </row>
    <row r="617" spans="1:7" ht="27.6">
      <c r="A617" s="150" t="s">
        <v>238</v>
      </c>
      <c r="B617" s="166">
        <v>918</v>
      </c>
      <c r="C617" s="152">
        <v>4</v>
      </c>
      <c r="D617" s="152">
        <v>9</v>
      </c>
      <c r="E617" s="153" t="s">
        <v>355</v>
      </c>
      <c r="F617" s="154" t="s">
        <v>239</v>
      </c>
      <c r="G617" s="155">
        <v>117.5</v>
      </c>
    </row>
    <row r="618" spans="1:7" s="164" customFormat="1" ht="13.8">
      <c r="A618" s="157" t="s">
        <v>367</v>
      </c>
      <c r="B618" s="167">
        <v>918</v>
      </c>
      <c r="C618" s="158">
        <v>5</v>
      </c>
      <c r="D618" s="158">
        <v>0</v>
      </c>
      <c r="E618" s="159" t="s">
        <v>222</v>
      </c>
      <c r="F618" s="160" t="s">
        <v>222</v>
      </c>
      <c r="G618" s="156">
        <v>5388.7</v>
      </c>
    </row>
    <row r="619" spans="1:7" s="164" customFormat="1" ht="19.95" customHeight="1">
      <c r="A619" s="157" t="s">
        <v>375</v>
      </c>
      <c r="B619" s="167">
        <v>918</v>
      </c>
      <c r="C619" s="158">
        <v>5</v>
      </c>
      <c r="D619" s="158">
        <v>5</v>
      </c>
      <c r="E619" s="159" t="s">
        <v>222</v>
      </c>
      <c r="F619" s="160" t="s">
        <v>222</v>
      </c>
      <c r="G619" s="156">
        <v>5388.7</v>
      </c>
    </row>
    <row r="620" spans="1:7" ht="27.6">
      <c r="A620" s="150" t="s">
        <v>224</v>
      </c>
      <c r="B620" s="166">
        <v>918</v>
      </c>
      <c r="C620" s="152">
        <v>5</v>
      </c>
      <c r="D620" s="152">
        <v>5</v>
      </c>
      <c r="E620" s="153" t="s">
        <v>225</v>
      </c>
      <c r="F620" s="154" t="s">
        <v>222</v>
      </c>
      <c r="G620" s="155">
        <v>5388.7</v>
      </c>
    </row>
    <row r="621" spans="1:7" ht="13.8">
      <c r="A621" s="150" t="s">
        <v>235</v>
      </c>
      <c r="B621" s="166">
        <v>918</v>
      </c>
      <c r="C621" s="152">
        <v>5</v>
      </c>
      <c r="D621" s="152">
        <v>5</v>
      </c>
      <c r="E621" s="153" t="s">
        <v>236</v>
      </c>
      <c r="F621" s="154" t="s">
        <v>222</v>
      </c>
      <c r="G621" s="155">
        <v>5388.7</v>
      </c>
    </row>
    <row r="622" spans="1:7" ht="13.8">
      <c r="A622" s="150" t="s">
        <v>228</v>
      </c>
      <c r="B622" s="166">
        <v>918</v>
      </c>
      <c r="C622" s="152">
        <v>5</v>
      </c>
      <c r="D622" s="152">
        <v>5</v>
      </c>
      <c r="E622" s="153" t="s">
        <v>237</v>
      </c>
      <c r="F622" s="154" t="s">
        <v>222</v>
      </c>
      <c r="G622" s="155">
        <v>4038.7</v>
      </c>
    </row>
    <row r="623" spans="1:7" ht="55.2">
      <c r="A623" s="150" t="s">
        <v>230</v>
      </c>
      <c r="B623" s="166">
        <v>918</v>
      </c>
      <c r="C623" s="152">
        <v>5</v>
      </c>
      <c r="D623" s="152">
        <v>5</v>
      </c>
      <c r="E623" s="153" t="s">
        <v>237</v>
      </c>
      <c r="F623" s="154" t="s">
        <v>231</v>
      </c>
      <c r="G623" s="155">
        <v>4026.3</v>
      </c>
    </row>
    <row r="624" spans="1:7" ht="27.6">
      <c r="A624" s="150" t="s">
        <v>238</v>
      </c>
      <c r="B624" s="166">
        <v>918</v>
      </c>
      <c r="C624" s="152">
        <v>5</v>
      </c>
      <c r="D624" s="152">
        <v>5</v>
      </c>
      <c r="E624" s="153" t="s">
        <v>237</v>
      </c>
      <c r="F624" s="154" t="s">
        <v>239</v>
      </c>
      <c r="G624" s="155">
        <v>12</v>
      </c>
    </row>
    <row r="625" spans="1:7" ht="13.8">
      <c r="A625" s="150" t="s">
        <v>245</v>
      </c>
      <c r="B625" s="166">
        <v>918</v>
      </c>
      <c r="C625" s="152">
        <v>5</v>
      </c>
      <c r="D625" s="152">
        <v>5</v>
      </c>
      <c r="E625" s="153" t="s">
        <v>237</v>
      </c>
      <c r="F625" s="154" t="s">
        <v>246</v>
      </c>
      <c r="G625" s="155">
        <v>0.4</v>
      </c>
    </row>
    <row r="626" spans="1:7" ht="41.4">
      <c r="A626" s="150" t="s">
        <v>232</v>
      </c>
      <c r="B626" s="166">
        <v>918</v>
      </c>
      <c r="C626" s="152">
        <v>5</v>
      </c>
      <c r="D626" s="152">
        <v>5</v>
      </c>
      <c r="E626" s="153" t="s">
        <v>247</v>
      </c>
      <c r="F626" s="154" t="s">
        <v>222</v>
      </c>
      <c r="G626" s="155">
        <v>1350</v>
      </c>
    </row>
    <row r="627" spans="1:7" ht="55.2">
      <c r="A627" s="150" t="s">
        <v>230</v>
      </c>
      <c r="B627" s="166">
        <v>918</v>
      </c>
      <c r="C627" s="152">
        <v>5</v>
      </c>
      <c r="D627" s="152">
        <v>5</v>
      </c>
      <c r="E627" s="153" t="s">
        <v>247</v>
      </c>
      <c r="F627" s="154" t="s">
        <v>231</v>
      </c>
      <c r="G627" s="155">
        <v>1350</v>
      </c>
    </row>
    <row r="628" spans="1:7" s="164" customFormat="1" ht="13.8">
      <c r="A628" s="157" t="s">
        <v>376</v>
      </c>
      <c r="B628" s="167">
        <v>918</v>
      </c>
      <c r="C628" s="158">
        <v>6</v>
      </c>
      <c r="D628" s="158">
        <v>0</v>
      </c>
      <c r="E628" s="159" t="s">
        <v>222</v>
      </c>
      <c r="F628" s="160" t="s">
        <v>222</v>
      </c>
      <c r="G628" s="156">
        <v>58715.3</v>
      </c>
    </row>
    <row r="629" spans="1:7" s="164" customFormat="1" ht="13.8">
      <c r="A629" s="157" t="s">
        <v>377</v>
      </c>
      <c r="B629" s="167">
        <v>918</v>
      </c>
      <c r="C629" s="158">
        <v>6</v>
      </c>
      <c r="D629" s="158">
        <v>5</v>
      </c>
      <c r="E629" s="159" t="s">
        <v>222</v>
      </c>
      <c r="F629" s="160" t="s">
        <v>222</v>
      </c>
      <c r="G629" s="156">
        <v>58715.3</v>
      </c>
    </row>
    <row r="630" spans="1:7" ht="41.4">
      <c r="A630" s="150" t="s">
        <v>378</v>
      </c>
      <c r="B630" s="166">
        <v>918</v>
      </c>
      <c r="C630" s="152">
        <v>6</v>
      </c>
      <c r="D630" s="152">
        <v>5</v>
      </c>
      <c r="E630" s="153" t="s">
        <v>379</v>
      </c>
      <c r="F630" s="154" t="s">
        <v>222</v>
      </c>
      <c r="G630" s="155">
        <v>58715.3</v>
      </c>
    </row>
    <row r="631" spans="1:7" ht="57.6" customHeight="1">
      <c r="A631" s="150" t="s">
        <v>380</v>
      </c>
      <c r="B631" s="166">
        <v>918</v>
      </c>
      <c r="C631" s="152">
        <v>6</v>
      </c>
      <c r="D631" s="152">
        <v>5</v>
      </c>
      <c r="E631" s="153" t="s">
        <v>381</v>
      </c>
      <c r="F631" s="154" t="s">
        <v>222</v>
      </c>
      <c r="G631" s="155">
        <v>58715.3</v>
      </c>
    </row>
    <row r="632" spans="1:7" ht="82.8">
      <c r="A632" s="150" t="s">
        <v>382</v>
      </c>
      <c r="B632" s="166">
        <v>918</v>
      </c>
      <c r="C632" s="152">
        <v>6</v>
      </c>
      <c r="D632" s="152">
        <v>5</v>
      </c>
      <c r="E632" s="153" t="s">
        <v>383</v>
      </c>
      <c r="F632" s="154" t="s">
        <v>222</v>
      </c>
      <c r="G632" s="155">
        <v>58715.3</v>
      </c>
    </row>
    <row r="633" spans="1:7" ht="27.6">
      <c r="A633" s="150" t="s">
        <v>384</v>
      </c>
      <c r="B633" s="166">
        <v>918</v>
      </c>
      <c r="C633" s="152">
        <v>6</v>
      </c>
      <c r="D633" s="152">
        <v>5</v>
      </c>
      <c r="E633" s="153" t="s">
        <v>383</v>
      </c>
      <c r="F633" s="154" t="s">
        <v>385</v>
      </c>
      <c r="G633" s="155">
        <v>58715.3</v>
      </c>
    </row>
    <row r="634" spans="1:7" ht="41.4">
      <c r="A634" s="150" t="s">
        <v>386</v>
      </c>
      <c r="B634" s="166">
        <v>918</v>
      </c>
      <c r="C634" s="152">
        <v>6</v>
      </c>
      <c r="D634" s="152">
        <v>5</v>
      </c>
      <c r="E634" s="153" t="s">
        <v>387</v>
      </c>
      <c r="F634" s="154" t="s">
        <v>222</v>
      </c>
      <c r="G634" s="155">
        <v>0</v>
      </c>
    </row>
    <row r="635" spans="1:7" ht="27.6">
      <c r="A635" s="150" t="s">
        <v>384</v>
      </c>
      <c r="B635" s="166">
        <v>918</v>
      </c>
      <c r="C635" s="152">
        <v>6</v>
      </c>
      <c r="D635" s="152">
        <v>5</v>
      </c>
      <c r="E635" s="153" t="s">
        <v>387</v>
      </c>
      <c r="F635" s="154" t="s">
        <v>385</v>
      </c>
      <c r="G635" s="155">
        <v>0</v>
      </c>
    </row>
    <row r="636" spans="1:7" s="164" customFormat="1" ht="13.8">
      <c r="A636" s="157" t="s">
        <v>606</v>
      </c>
      <c r="B636" s="167">
        <v>918</v>
      </c>
      <c r="C636" s="158">
        <v>10</v>
      </c>
      <c r="D636" s="158">
        <v>0</v>
      </c>
      <c r="E636" s="159" t="s">
        <v>222</v>
      </c>
      <c r="F636" s="160" t="s">
        <v>222</v>
      </c>
      <c r="G636" s="156">
        <v>13089.9</v>
      </c>
    </row>
    <row r="637" spans="1:7" s="164" customFormat="1" ht="13.8">
      <c r="A637" s="157" t="s">
        <v>614</v>
      </c>
      <c r="B637" s="167">
        <v>918</v>
      </c>
      <c r="C637" s="158">
        <v>10</v>
      </c>
      <c r="D637" s="158">
        <v>3</v>
      </c>
      <c r="E637" s="159" t="s">
        <v>222</v>
      </c>
      <c r="F637" s="160" t="s">
        <v>222</v>
      </c>
      <c r="G637" s="156">
        <v>13089.9</v>
      </c>
    </row>
    <row r="638" spans="1:7" ht="27.6">
      <c r="A638" s="150" t="s">
        <v>224</v>
      </c>
      <c r="B638" s="166">
        <v>918</v>
      </c>
      <c r="C638" s="152">
        <v>10</v>
      </c>
      <c r="D638" s="152">
        <v>3</v>
      </c>
      <c r="E638" s="153" t="s">
        <v>225</v>
      </c>
      <c r="F638" s="154" t="s">
        <v>222</v>
      </c>
      <c r="G638" s="155">
        <v>13089.9</v>
      </c>
    </row>
    <row r="639" spans="1:7" ht="27.6">
      <c r="A639" s="150" t="s">
        <v>281</v>
      </c>
      <c r="B639" s="166">
        <v>918</v>
      </c>
      <c r="C639" s="152">
        <v>10</v>
      </c>
      <c r="D639" s="152">
        <v>3</v>
      </c>
      <c r="E639" s="153" t="s">
        <v>282</v>
      </c>
      <c r="F639" s="154" t="s">
        <v>222</v>
      </c>
      <c r="G639" s="155">
        <v>13089.9</v>
      </c>
    </row>
    <row r="640" spans="1:7" ht="55.2">
      <c r="A640" s="150" t="s">
        <v>615</v>
      </c>
      <c r="B640" s="166">
        <v>918</v>
      </c>
      <c r="C640" s="152">
        <v>10</v>
      </c>
      <c r="D640" s="152">
        <v>3</v>
      </c>
      <c r="E640" s="153" t="s">
        <v>616</v>
      </c>
      <c r="F640" s="154" t="s">
        <v>222</v>
      </c>
      <c r="G640" s="155">
        <v>872.9</v>
      </c>
    </row>
    <row r="641" spans="1:7" ht="55.2">
      <c r="A641" s="150" t="s">
        <v>230</v>
      </c>
      <c r="B641" s="166">
        <v>918</v>
      </c>
      <c r="C641" s="152">
        <v>10</v>
      </c>
      <c r="D641" s="152">
        <v>3</v>
      </c>
      <c r="E641" s="153" t="s">
        <v>616</v>
      </c>
      <c r="F641" s="154" t="s">
        <v>231</v>
      </c>
      <c r="G641" s="155">
        <v>831.3</v>
      </c>
    </row>
    <row r="642" spans="1:7" ht="27.6">
      <c r="A642" s="150" t="s">
        <v>238</v>
      </c>
      <c r="B642" s="166">
        <v>918</v>
      </c>
      <c r="C642" s="152">
        <v>10</v>
      </c>
      <c r="D642" s="152">
        <v>3</v>
      </c>
      <c r="E642" s="153" t="s">
        <v>616</v>
      </c>
      <c r="F642" s="154" t="s">
        <v>239</v>
      </c>
      <c r="G642" s="155">
        <v>41.6</v>
      </c>
    </row>
    <row r="643" spans="1:7" ht="27.6">
      <c r="A643" s="150" t="s">
        <v>617</v>
      </c>
      <c r="B643" s="166">
        <v>918</v>
      </c>
      <c r="C643" s="152">
        <v>10</v>
      </c>
      <c r="D643" s="152">
        <v>3</v>
      </c>
      <c r="E643" s="153" t="s">
        <v>618</v>
      </c>
      <c r="F643" s="154" t="s">
        <v>222</v>
      </c>
      <c r="G643" s="155">
        <v>12217</v>
      </c>
    </row>
    <row r="644" spans="1:7" ht="27.6">
      <c r="A644" s="150" t="s">
        <v>238</v>
      </c>
      <c r="B644" s="166">
        <v>918</v>
      </c>
      <c r="C644" s="152">
        <v>10</v>
      </c>
      <c r="D644" s="152">
        <v>3</v>
      </c>
      <c r="E644" s="153" t="s">
        <v>618</v>
      </c>
      <c r="F644" s="154" t="s">
        <v>239</v>
      </c>
      <c r="G644" s="155">
        <v>232</v>
      </c>
    </row>
    <row r="645" spans="1:7" ht="13.8">
      <c r="A645" s="150" t="s">
        <v>260</v>
      </c>
      <c r="B645" s="166">
        <v>918</v>
      </c>
      <c r="C645" s="152">
        <v>10</v>
      </c>
      <c r="D645" s="152">
        <v>3</v>
      </c>
      <c r="E645" s="153" t="s">
        <v>618</v>
      </c>
      <c r="F645" s="154" t="s">
        <v>261</v>
      </c>
      <c r="G645" s="155">
        <v>11985</v>
      </c>
    </row>
    <row r="646" spans="1:7" s="164" customFormat="1" ht="13.8">
      <c r="A646" s="157" t="s">
        <v>643</v>
      </c>
      <c r="B646" s="167">
        <v>918</v>
      </c>
      <c r="C646" s="158">
        <v>11</v>
      </c>
      <c r="D646" s="158">
        <v>0</v>
      </c>
      <c r="E646" s="159" t="s">
        <v>222</v>
      </c>
      <c r="F646" s="160" t="s">
        <v>222</v>
      </c>
      <c r="G646" s="156">
        <v>50.3</v>
      </c>
    </row>
    <row r="647" spans="1:7" s="164" customFormat="1" ht="13.8">
      <c r="A647" s="157" t="s">
        <v>644</v>
      </c>
      <c r="B647" s="167">
        <v>918</v>
      </c>
      <c r="C647" s="158">
        <v>11</v>
      </c>
      <c r="D647" s="158">
        <v>1</v>
      </c>
      <c r="E647" s="159" t="s">
        <v>222</v>
      </c>
      <c r="F647" s="160" t="s">
        <v>222</v>
      </c>
      <c r="G647" s="156">
        <v>50.3</v>
      </c>
    </row>
    <row r="648" spans="1:7" ht="41.4">
      <c r="A648" s="150" t="s">
        <v>663</v>
      </c>
      <c r="B648" s="166">
        <v>918</v>
      </c>
      <c r="C648" s="152">
        <v>11</v>
      </c>
      <c r="D648" s="152">
        <v>1</v>
      </c>
      <c r="E648" s="153" t="s">
        <v>664</v>
      </c>
      <c r="F648" s="154" t="s">
        <v>222</v>
      </c>
      <c r="G648" s="155">
        <v>50.3</v>
      </c>
    </row>
    <row r="649" spans="1:7" ht="13.8">
      <c r="A649" s="150" t="s">
        <v>665</v>
      </c>
      <c r="B649" s="166">
        <v>918</v>
      </c>
      <c r="C649" s="152">
        <v>11</v>
      </c>
      <c r="D649" s="152">
        <v>1</v>
      </c>
      <c r="E649" s="153" t="s">
        <v>666</v>
      </c>
      <c r="F649" s="154" t="s">
        <v>222</v>
      </c>
      <c r="G649" s="155">
        <v>50.3</v>
      </c>
    </row>
    <row r="650" spans="1:7" ht="55.2">
      <c r="A650" s="150" t="s">
        <v>667</v>
      </c>
      <c r="B650" s="166">
        <v>918</v>
      </c>
      <c r="C650" s="152">
        <v>11</v>
      </c>
      <c r="D650" s="152">
        <v>1</v>
      </c>
      <c r="E650" s="153" t="s">
        <v>668</v>
      </c>
      <c r="F650" s="154" t="s">
        <v>222</v>
      </c>
      <c r="G650" s="155">
        <v>0</v>
      </c>
    </row>
    <row r="651" spans="1:7" ht="27.6">
      <c r="A651" s="150" t="s">
        <v>384</v>
      </c>
      <c r="B651" s="166">
        <v>918</v>
      </c>
      <c r="C651" s="152">
        <v>11</v>
      </c>
      <c r="D651" s="152">
        <v>1</v>
      </c>
      <c r="E651" s="153" t="s">
        <v>668</v>
      </c>
      <c r="F651" s="154" t="s">
        <v>385</v>
      </c>
      <c r="G651" s="155">
        <v>0</v>
      </c>
    </row>
    <row r="652" spans="1:7" ht="13.8">
      <c r="A652" s="150" t="s">
        <v>669</v>
      </c>
      <c r="B652" s="166">
        <v>918</v>
      </c>
      <c r="C652" s="152">
        <v>11</v>
      </c>
      <c r="D652" s="152">
        <v>1</v>
      </c>
      <c r="E652" s="153" t="s">
        <v>670</v>
      </c>
      <c r="F652" s="154" t="s">
        <v>222</v>
      </c>
      <c r="G652" s="155">
        <v>50.3</v>
      </c>
    </row>
    <row r="653" spans="1:7" ht="27.6">
      <c r="A653" s="150" t="s">
        <v>238</v>
      </c>
      <c r="B653" s="166">
        <v>918</v>
      </c>
      <c r="C653" s="152">
        <v>11</v>
      </c>
      <c r="D653" s="152">
        <v>1</v>
      </c>
      <c r="E653" s="153" t="s">
        <v>670</v>
      </c>
      <c r="F653" s="154" t="s">
        <v>239</v>
      </c>
      <c r="G653" s="155">
        <v>50.3</v>
      </c>
    </row>
    <row r="654" spans="1:7" s="164" customFormat="1" ht="13.8">
      <c r="A654" s="157" t="s">
        <v>694</v>
      </c>
      <c r="B654" s="167">
        <v>923</v>
      </c>
      <c r="C654" s="158">
        <v>0</v>
      </c>
      <c r="D654" s="158">
        <v>0</v>
      </c>
      <c r="E654" s="159" t="s">
        <v>222</v>
      </c>
      <c r="F654" s="160" t="s">
        <v>222</v>
      </c>
      <c r="G654" s="156">
        <v>1854.8</v>
      </c>
    </row>
    <row r="655" spans="1:7" s="164" customFormat="1" ht="13.8">
      <c r="A655" s="157" t="s">
        <v>221</v>
      </c>
      <c r="B655" s="167">
        <v>923</v>
      </c>
      <c r="C655" s="158">
        <v>1</v>
      </c>
      <c r="D655" s="158">
        <v>0</v>
      </c>
      <c r="E655" s="159" t="s">
        <v>222</v>
      </c>
      <c r="F655" s="160" t="s">
        <v>222</v>
      </c>
      <c r="G655" s="156">
        <v>1854.8</v>
      </c>
    </row>
    <row r="656" spans="1:7" s="164" customFormat="1" ht="41.4">
      <c r="A656" s="157" t="s">
        <v>259</v>
      </c>
      <c r="B656" s="167">
        <v>923</v>
      </c>
      <c r="C656" s="158">
        <v>1</v>
      </c>
      <c r="D656" s="158">
        <v>6</v>
      </c>
      <c r="E656" s="159" t="s">
        <v>222</v>
      </c>
      <c r="F656" s="160" t="s">
        <v>222</v>
      </c>
      <c r="G656" s="156">
        <v>1854.8</v>
      </c>
    </row>
    <row r="657" spans="1:7" ht="27.6">
      <c r="A657" s="150" t="s">
        <v>224</v>
      </c>
      <c r="B657" s="166">
        <v>923</v>
      </c>
      <c r="C657" s="152">
        <v>1</v>
      </c>
      <c r="D657" s="152">
        <v>6</v>
      </c>
      <c r="E657" s="153" t="s">
        <v>225</v>
      </c>
      <c r="F657" s="154" t="s">
        <v>222</v>
      </c>
      <c r="G657" s="155">
        <v>1854.8</v>
      </c>
    </row>
    <row r="658" spans="1:7" ht="13.8">
      <c r="A658" s="150" t="s">
        <v>235</v>
      </c>
      <c r="B658" s="166">
        <v>923</v>
      </c>
      <c r="C658" s="152">
        <v>1</v>
      </c>
      <c r="D658" s="152">
        <v>6</v>
      </c>
      <c r="E658" s="153" t="s">
        <v>236</v>
      </c>
      <c r="F658" s="154" t="s">
        <v>222</v>
      </c>
      <c r="G658" s="155">
        <v>758.7</v>
      </c>
    </row>
    <row r="659" spans="1:7" ht="13.8">
      <c r="A659" s="150" t="s">
        <v>228</v>
      </c>
      <c r="B659" s="166">
        <v>923</v>
      </c>
      <c r="C659" s="152">
        <v>1</v>
      </c>
      <c r="D659" s="152">
        <v>6</v>
      </c>
      <c r="E659" s="153" t="s">
        <v>237</v>
      </c>
      <c r="F659" s="154" t="s">
        <v>222</v>
      </c>
      <c r="G659" s="155">
        <v>658.7</v>
      </c>
    </row>
    <row r="660" spans="1:7" ht="55.2">
      <c r="A660" s="150" t="s">
        <v>230</v>
      </c>
      <c r="B660" s="166">
        <v>923</v>
      </c>
      <c r="C660" s="152">
        <v>1</v>
      </c>
      <c r="D660" s="152">
        <v>6</v>
      </c>
      <c r="E660" s="153" t="s">
        <v>237</v>
      </c>
      <c r="F660" s="154" t="s">
        <v>231</v>
      </c>
      <c r="G660" s="155">
        <v>547.79999999999995</v>
      </c>
    </row>
    <row r="661" spans="1:7" ht="27.6">
      <c r="A661" s="150" t="s">
        <v>238</v>
      </c>
      <c r="B661" s="166">
        <v>923</v>
      </c>
      <c r="C661" s="152">
        <v>1</v>
      </c>
      <c r="D661" s="152">
        <v>6</v>
      </c>
      <c r="E661" s="153" t="s">
        <v>237</v>
      </c>
      <c r="F661" s="154" t="s">
        <v>239</v>
      </c>
      <c r="G661" s="155">
        <v>3.8</v>
      </c>
    </row>
    <row r="662" spans="1:7" ht="13.8">
      <c r="A662" s="150" t="s">
        <v>260</v>
      </c>
      <c r="B662" s="166">
        <v>923</v>
      </c>
      <c r="C662" s="152">
        <v>1</v>
      </c>
      <c r="D662" s="152">
        <v>6</v>
      </c>
      <c r="E662" s="153" t="s">
        <v>237</v>
      </c>
      <c r="F662" s="154" t="s">
        <v>261</v>
      </c>
      <c r="G662" s="155">
        <v>106.8</v>
      </c>
    </row>
    <row r="663" spans="1:7" ht="13.8">
      <c r="A663" s="150" t="s">
        <v>245</v>
      </c>
      <c r="B663" s="166">
        <v>923</v>
      </c>
      <c r="C663" s="152">
        <v>1</v>
      </c>
      <c r="D663" s="152">
        <v>6</v>
      </c>
      <c r="E663" s="153" t="s">
        <v>237</v>
      </c>
      <c r="F663" s="154" t="s">
        <v>246</v>
      </c>
      <c r="G663" s="155">
        <v>0.3</v>
      </c>
    </row>
    <row r="664" spans="1:7" ht="41.4">
      <c r="A664" s="150" t="s">
        <v>232</v>
      </c>
      <c r="B664" s="166">
        <v>923</v>
      </c>
      <c r="C664" s="152">
        <v>1</v>
      </c>
      <c r="D664" s="152">
        <v>6</v>
      </c>
      <c r="E664" s="153" t="s">
        <v>247</v>
      </c>
      <c r="F664" s="154" t="s">
        <v>222</v>
      </c>
      <c r="G664" s="155">
        <v>100</v>
      </c>
    </row>
    <row r="665" spans="1:7" ht="55.2">
      <c r="A665" s="150" t="s">
        <v>230</v>
      </c>
      <c r="B665" s="166">
        <v>923</v>
      </c>
      <c r="C665" s="152">
        <v>1</v>
      </c>
      <c r="D665" s="152">
        <v>6</v>
      </c>
      <c r="E665" s="153" t="s">
        <v>247</v>
      </c>
      <c r="F665" s="154" t="s">
        <v>231</v>
      </c>
      <c r="G665" s="155">
        <v>100</v>
      </c>
    </row>
    <row r="666" spans="1:7" ht="27.6">
      <c r="A666" s="150" t="s">
        <v>262</v>
      </c>
      <c r="B666" s="166">
        <v>923</v>
      </c>
      <c r="C666" s="152">
        <v>1</v>
      </c>
      <c r="D666" s="152">
        <v>6</v>
      </c>
      <c r="E666" s="153" t="s">
        <v>263</v>
      </c>
      <c r="F666" s="154" t="s">
        <v>222</v>
      </c>
      <c r="G666" s="155">
        <v>1096.0999999999999</v>
      </c>
    </row>
    <row r="667" spans="1:7" ht="13.8">
      <c r="A667" s="150" t="s">
        <v>228</v>
      </c>
      <c r="B667" s="166">
        <v>923</v>
      </c>
      <c r="C667" s="152">
        <v>1</v>
      </c>
      <c r="D667" s="152">
        <v>6</v>
      </c>
      <c r="E667" s="153" t="s">
        <v>264</v>
      </c>
      <c r="F667" s="154" t="s">
        <v>222</v>
      </c>
      <c r="G667" s="155">
        <v>696.1</v>
      </c>
    </row>
    <row r="668" spans="1:7" ht="55.2">
      <c r="A668" s="150" t="s">
        <v>230</v>
      </c>
      <c r="B668" s="166">
        <v>923</v>
      </c>
      <c r="C668" s="152">
        <v>1</v>
      </c>
      <c r="D668" s="152">
        <v>6</v>
      </c>
      <c r="E668" s="153" t="s">
        <v>264</v>
      </c>
      <c r="F668" s="154" t="s">
        <v>231</v>
      </c>
      <c r="G668" s="155">
        <v>696.1</v>
      </c>
    </row>
    <row r="669" spans="1:7" ht="41.4">
      <c r="A669" s="150" t="s">
        <v>232</v>
      </c>
      <c r="B669" s="166">
        <v>923</v>
      </c>
      <c r="C669" s="152">
        <v>1</v>
      </c>
      <c r="D669" s="152">
        <v>6</v>
      </c>
      <c r="E669" s="153" t="s">
        <v>265</v>
      </c>
      <c r="F669" s="154" t="s">
        <v>222</v>
      </c>
      <c r="G669" s="155">
        <v>400</v>
      </c>
    </row>
    <row r="670" spans="1:7" ht="55.2">
      <c r="A670" s="150" t="s">
        <v>230</v>
      </c>
      <c r="B670" s="166">
        <v>923</v>
      </c>
      <c r="C670" s="152">
        <v>1</v>
      </c>
      <c r="D670" s="152">
        <v>6</v>
      </c>
      <c r="E670" s="153" t="s">
        <v>265</v>
      </c>
      <c r="F670" s="154" t="s">
        <v>231</v>
      </c>
      <c r="G670" s="155">
        <v>400</v>
      </c>
    </row>
    <row r="671" spans="1:7" ht="13.8">
      <c r="A671" s="228" t="s">
        <v>722</v>
      </c>
      <c r="B671" s="229"/>
      <c r="C671" s="229"/>
      <c r="D671" s="229"/>
      <c r="E671" s="229"/>
      <c r="F671" s="230"/>
      <c r="G671" s="156">
        <v>902902.5</v>
      </c>
    </row>
    <row r="672" spans="1:7" ht="25.5" customHeight="1">
      <c r="A672" s="165"/>
      <c r="B672" s="165"/>
      <c r="C672" s="165"/>
      <c r="D672" s="165"/>
      <c r="E672" s="165"/>
      <c r="F672" s="107"/>
      <c r="G672" s="107"/>
    </row>
    <row r="673" spans="1:7" ht="13.2" customHeight="1">
      <c r="A673" s="107"/>
      <c r="B673" s="107"/>
      <c r="C673" s="107"/>
      <c r="D673" s="107"/>
      <c r="E673" s="107"/>
      <c r="F673" s="107"/>
      <c r="G673" s="107"/>
    </row>
    <row r="675" spans="1:7" s="162" customFormat="1" ht="15.6">
      <c r="A675" s="162" t="s">
        <v>1</v>
      </c>
      <c r="B675" s="163"/>
      <c r="F675" s="222" t="s">
        <v>2</v>
      </c>
      <c r="G675" s="222"/>
    </row>
  </sheetData>
  <mergeCells count="6">
    <mergeCell ref="F675:G675"/>
    <mergeCell ref="A18:A19"/>
    <mergeCell ref="B18:F18"/>
    <mergeCell ref="G18:G19"/>
    <mergeCell ref="A16:G16"/>
    <mergeCell ref="A671:F671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8:E208"/>
  <sheetViews>
    <sheetView workbookViewId="0">
      <selection activeCell="B19" sqref="B19"/>
    </sheetView>
  </sheetViews>
  <sheetFormatPr defaultColWidth="8.88671875" defaultRowHeight="14.4"/>
  <cols>
    <col min="1" max="1" width="3.6640625" style="109" customWidth="1"/>
    <col min="2" max="2" width="68.109375" style="109" customWidth="1"/>
    <col min="3" max="3" width="22.109375" style="109" customWidth="1"/>
    <col min="4" max="4" width="11.44140625" style="110" customWidth="1"/>
    <col min="5" max="16384" width="8.88671875" style="109"/>
  </cols>
  <sheetData>
    <row r="8" spans="1:4" ht="19.95" customHeight="1"/>
    <row r="9" spans="1:4" ht="19.95" customHeight="1"/>
    <row r="14" spans="1:4">
      <c r="A14" s="111"/>
      <c r="B14" s="112"/>
      <c r="C14" s="113"/>
      <c r="D14" s="114"/>
    </row>
    <row r="15" spans="1:4" ht="36" customHeight="1">
      <c r="A15" s="261" t="s">
        <v>702</v>
      </c>
      <c r="B15" s="261"/>
      <c r="C15" s="261"/>
      <c r="D15" s="261"/>
    </row>
    <row r="16" spans="1:4" ht="18">
      <c r="A16" s="115"/>
      <c r="B16" s="116"/>
      <c r="C16" s="117"/>
      <c r="D16" s="118" t="s">
        <v>703</v>
      </c>
    </row>
    <row r="17" spans="1:4" ht="14.4" customHeight="1">
      <c r="A17" s="257" t="s">
        <v>704</v>
      </c>
      <c r="B17" s="257" t="s">
        <v>705</v>
      </c>
      <c r="C17" s="257" t="s">
        <v>706</v>
      </c>
      <c r="D17" s="262" t="s">
        <v>707</v>
      </c>
    </row>
    <row r="18" spans="1:4">
      <c r="A18" s="258"/>
      <c r="B18" s="258"/>
      <c r="C18" s="258"/>
      <c r="D18" s="263"/>
    </row>
    <row r="19" spans="1:4">
      <c r="A19" s="119">
        <v>1</v>
      </c>
      <c r="B19" s="119">
        <v>2</v>
      </c>
      <c r="C19" s="119">
        <v>3</v>
      </c>
      <c r="D19" s="120">
        <v>4</v>
      </c>
    </row>
    <row r="20" spans="1:4" ht="14.4" customHeight="1">
      <c r="A20" s="257">
        <v>1</v>
      </c>
      <c r="B20" s="259" t="s">
        <v>266</v>
      </c>
      <c r="C20" s="121" t="s">
        <v>708</v>
      </c>
      <c r="D20" s="122">
        <f>D21</f>
        <v>75149.039999999994</v>
      </c>
    </row>
    <row r="21" spans="1:4" ht="27.6">
      <c r="A21" s="258"/>
      <c r="B21" s="260"/>
      <c r="C21" s="121" t="s">
        <v>709</v>
      </c>
      <c r="D21" s="122">
        <v>75149.039999999994</v>
      </c>
    </row>
    <row r="22" spans="1:4" ht="14.4" customHeight="1">
      <c r="A22" s="249">
        <v>2</v>
      </c>
      <c r="B22" s="251" t="s">
        <v>436</v>
      </c>
      <c r="C22" s="121" t="s">
        <v>708</v>
      </c>
      <c r="D22" s="122">
        <f>D23</f>
        <v>3494.9</v>
      </c>
    </row>
    <row r="23" spans="1:4" ht="27.6">
      <c r="A23" s="250"/>
      <c r="B23" s="252"/>
      <c r="C23" s="121" t="s">
        <v>700</v>
      </c>
      <c r="D23" s="122">
        <v>3494.9</v>
      </c>
    </row>
    <row r="24" spans="1:4" s="110" customFormat="1" ht="14.4" customHeight="1">
      <c r="A24" s="257">
        <v>3</v>
      </c>
      <c r="B24" s="259" t="s">
        <v>442</v>
      </c>
      <c r="C24" s="123" t="s">
        <v>708</v>
      </c>
      <c r="D24" s="122">
        <f>D25</f>
        <v>9077.2999999999993</v>
      </c>
    </row>
    <row r="25" spans="1:4" s="110" customFormat="1" ht="27.6">
      <c r="A25" s="258"/>
      <c r="B25" s="260"/>
      <c r="C25" s="121" t="s">
        <v>700</v>
      </c>
      <c r="D25" s="122">
        <v>9077.2999999999993</v>
      </c>
    </row>
    <row r="26" spans="1:4" ht="14.4" customHeight="1">
      <c r="A26" s="249">
        <v>4</v>
      </c>
      <c r="B26" s="251" t="s">
        <v>710</v>
      </c>
      <c r="C26" s="123" t="s">
        <v>708</v>
      </c>
      <c r="D26" s="122">
        <f>D27</f>
        <v>2500</v>
      </c>
    </row>
    <row r="27" spans="1:4" ht="27.6">
      <c r="A27" s="250"/>
      <c r="B27" s="252"/>
      <c r="C27" s="121" t="s">
        <v>700</v>
      </c>
      <c r="D27" s="122">
        <v>2500</v>
      </c>
    </row>
    <row r="28" spans="1:4" ht="14.4" customHeight="1">
      <c r="A28" s="249">
        <v>5</v>
      </c>
      <c r="B28" s="251" t="s">
        <v>711</v>
      </c>
      <c r="C28" s="123" t="s">
        <v>708</v>
      </c>
      <c r="D28" s="122">
        <f>D29+D30+D31</f>
        <v>430</v>
      </c>
    </row>
    <row r="29" spans="1:4" ht="41.4">
      <c r="A29" s="255"/>
      <c r="B29" s="256"/>
      <c r="C29" s="121" t="s">
        <v>701</v>
      </c>
      <c r="D29" s="122">
        <v>292</v>
      </c>
    </row>
    <row r="30" spans="1:4" ht="27.6">
      <c r="A30" s="255"/>
      <c r="B30" s="256"/>
      <c r="C30" s="123" t="s">
        <v>700</v>
      </c>
      <c r="D30" s="122">
        <v>135.6</v>
      </c>
    </row>
    <row r="31" spans="1:4">
      <c r="A31" s="250"/>
      <c r="B31" s="252"/>
      <c r="C31" s="121" t="s">
        <v>696</v>
      </c>
      <c r="D31" s="122">
        <v>2.4</v>
      </c>
    </row>
    <row r="32" spans="1:4" ht="14.4" customHeight="1">
      <c r="A32" s="249">
        <v>6</v>
      </c>
      <c r="B32" s="251" t="s">
        <v>651</v>
      </c>
      <c r="C32" s="123" t="s">
        <v>708</v>
      </c>
      <c r="D32" s="122">
        <f>D33</f>
        <v>948.6</v>
      </c>
    </row>
    <row r="33" spans="1:4">
      <c r="A33" s="250"/>
      <c r="B33" s="252"/>
      <c r="C33" s="124" t="s">
        <v>696</v>
      </c>
      <c r="D33" s="122">
        <v>948.6</v>
      </c>
    </row>
    <row r="34" spans="1:4" ht="14.4" customHeight="1">
      <c r="A34" s="249">
        <v>7</v>
      </c>
      <c r="B34" s="251" t="s">
        <v>502</v>
      </c>
      <c r="C34" s="123" t="s">
        <v>708</v>
      </c>
      <c r="D34" s="122">
        <f>D35</f>
        <v>64</v>
      </c>
    </row>
    <row r="35" spans="1:4" ht="30" customHeight="1">
      <c r="A35" s="250"/>
      <c r="B35" s="252"/>
      <c r="C35" s="121" t="s">
        <v>696</v>
      </c>
      <c r="D35" s="122">
        <v>64</v>
      </c>
    </row>
    <row r="36" spans="1:4" ht="14.4" customHeight="1">
      <c r="A36" s="249">
        <v>8</v>
      </c>
      <c r="B36" s="251" t="s">
        <v>313</v>
      </c>
      <c r="C36" s="123" t="s">
        <v>708</v>
      </c>
      <c r="D36" s="122">
        <f>D37</f>
        <v>21</v>
      </c>
    </row>
    <row r="37" spans="1:4">
      <c r="A37" s="250"/>
      <c r="B37" s="252"/>
      <c r="C37" s="124" t="s">
        <v>696</v>
      </c>
      <c r="D37" s="122">
        <v>21</v>
      </c>
    </row>
    <row r="38" spans="1:4" ht="14.4" customHeight="1">
      <c r="A38" s="249">
        <v>9</v>
      </c>
      <c r="B38" s="251" t="s">
        <v>712</v>
      </c>
      <c r="C38" s="123" t="s">
        <v>708</v>
      </c>
      <c r="D38" s="122">
        <f>D39</f>
        <v>2500.4</v>
      </c>
    </row>
    <row r="39" spans="1:4" ht="27.6">
      <c r="A39" s="250"/>
      <c r="B39" s="252"/>
      <c r="C39" s="121" t="s">
        <v>700</v>
      </c>
      <c r="D39" s="122">
        <v>2500.4</v>
      </c>
    </row>
    <row r="40" spans="1:4" ht="14.4" customHeight="1">
      <c r="A40" s="241">
        <v>10</v>
      </c>
      <c r="B40" s="253" t="s">
        <v>319</v>
      </c>
      <c r="C40" s="123" t="s">
        <v>708</v>
      </c>
      <c r="D40" s="125">
        <f>D41</f>
        <v>1480.4</v>
      </c>
    </row>
    <row r="41" spans="1:4" ht="43.95" customHeight="1">
      <c r="A41" s="244"/>
      <c r="B41" s="254"/>
      <c r="C41" s="126" t="s">
        <v>698</v>
      </c>
      <c r="D41" s="127">
        <v>1480.4</v>
      </c>
    </row>
    <row r="42" spans="1:4" ht="14.4" customHeight="1">
      <c r="A42" s="247">
        <v>11</v>
      </c>
      <c r="B42" s="235" t="s">
        <v>713</v>
      </c>
      <c r="C42" s="123" t="s">
        <v>708</v>
      </c>
      <c r="D42" s="127">
        <f>D43</f>
        <v>891.9</v>
      </c>
    </row>
    <row r="43" spans="1:4" ht="43.95" customHeight="1">
      <c r="A43" s="248"/>
      <c r="B43" s="236"/>
      <c r="C43" s="128" t="s">
        <v>701</v>
      </c>
      <c r="D43" s="127">
        <v>891.9</v>
      </c>
    </row>
    <row r="44" spans="1:4" ht="14.4" customHeight="1">
      <c r="A44" s="247">
        <v>12</v>
      </c>
      <c r="B44" s="235" t="s">
        <v>623</v>
      </c>
      <c r="C44" s="123" t="s">
        <v>708</v>
      </c>
      <c r="D44" s="127">
        <f>D45</f>
        <v>378.2</v>
      </c>
    </row>
    <row r="45" spans="1:4">
      <c r="A45" s="248"/>
      <c r="B45" s="236"/>
      <c r="C45" s="124" t="s">
        <v>696</v>
      </c>
      <c r="D45" s="127">
        <v>378.2</v>
      </c>
    </row>
    <row r="46" spans="1:4" ht="14.4" customHeight="1">
      <c r="A46" s="247">
        <v>13</v>
      </c>
      <c r="B46" s="235" t="s">
        <v>714</v>
      </c>
      <c r="C46" s="123" t="s">
        <v>708</v>
      </c>
      <c r="D46" s="127">
        <f>D47</f>
        <v>60</v>
      </c>
    </row>
    <row r="47" spans="1:4">
      <c r="A47" s="248"/>
      <c r="B47" s="236"/>
      <c r="C47" s="124" t="s">
        <v>696</v>
      </c>
      <c r="D47" s="127">
        <v>60</v>
      </c>
    </row>
    <row r="48" spans="1:4" ht="27.6" customHeight="1">
      <c r="A48" s="247">
        <v>14</v>
      </c>
      <c r="B48" s="235" t="s">
        <v>378</v>
      </c>
      <c r="C48" s="123" t="s">
        <v>708</v>
      </c>
      <c r="D48" s="127">
        <f>D49</f>
        <v>58715.3</v>
      </c>
    </row>
    <row r="49" spans="1:4" ht="27.6">
      <c r="A49" s="248"/>
      <c r="B49" s="236"/>
      <c r="C49" s="129" t="s">
        <v>715</v>
      </c>
      <c r="D49" s="127">
        <v>58715.3</v>
      </c>
    </row>
    <row r="50" spans="1:4" ht="14.4" customHeight="1">
      <c r="A50" s="247">
        <v>15</v>
      </c>
      <c r="B50" s="235" t="s">
        <v>716</v>
      </c>
      <c r="C50" s="123" t="s">
        <v>708</v>
      </c>
      <c r="D50" s="127">
        <f>D51</f>
        <v>100</v>
      </c>
    </row>
    <row r="51" spans="1:4" ht="27" customHeight="1">
      <c r="A51" s="248"/>
      <c r="B51" s="236"/>
      <c r="C51" s="124" t="s">
        <v>696</v>
      </c>
      <c r="D51" s="127">
        <v>100</v>
      </c>
    </row>
    <row r="52" spans="1:4" ht="17.399999999999999" customHeight="1">
      <c r="A52" s="241">
        <v>16</v>
      </c>
      <c r="B52" s="235" t="s">
        <v>717</v>
      </c>
      <c r="C52" s="123" t="s">
        <v>708</v>
      </c>
      <c r="D52" s="125">
        <f>D53</f>
        <v>266</v>
      </c>
    </row>
    <row r="53" spans="1:4" ht="15.6" customHeight="1">
      <c r="A53" s="244"/>
      <c r="B53" s="236"/>
      <c r="C53" s="123" t="s">
        <v>696</v>
      </c>
      <c r="D53" s="125">
        <v>266</v>
      </c>
    </row>
    <row r="54" spans="1:4" ht="17.399999999999999" customHeight="1">
      <c r="A54" s="241">
        <v>17</v>
      </c>
      <c r="B54" s="235" t="s">
        <v>329</v>
      </c>
      <c r="C54" s="123" t="s">
        <v>708</v>
      </c>
      <c r="D54" s="125">
        <f>D55</f>
        <v>40</v>
      </c>
    </row>
    <row r="55" spans="1:4" ht="16.2" customHeight="1">
      <c r="A55" s="244"/>
      <c r="B55" s="236"/>
      <c r="C55" s="123" t="s">
        <v>696</v>
      </c>
      <c r="D55" s="125">
        <v>40</v>
      </c>
    </row>
    <row r="56" spans="1:4" ht="14.4" customHeight="1">
      <c r="A56" s="241">
        <v>18</v>
      </c>
      <c r="B56" s="235" t="s">
        <v>551</v>
      </c>
      <c r="C56" s="123" t="s">
        <v>708</v>
      </c>
      <c r="D56" s="125">
        <f>D57</f>
        <v>37.35</v>
      </c>
    </row>
    <row r="57" spans="1:4" ht="27.6">
      <c r="A57" s="244"/>
      <c r="B57" s="236"/>
      <c r="C57" s="121" t="s">
        <v>700</v>
      </c>
      <c r="D57" s="125">
        <v>37.35</v>
      </c>
    </row>
    <row r="58" spans="1:4">
      <c r="A58" s="241">
        <v>19</v>
      </c>
      <c r="B58" s="235" t="s">
        <v>559</v>
      </c>
      <c r="C58" s="123" t="s">
        <v>708</v>
      </c>
      <c r="D58" s="125">
        <f>D59</f>
        <v>15</v>
      </c>
    </row>
    <row r="59" spans="1:4" ht="29.4" customHeight="1">
      <c r="A59" s="244"/>
      <c r="B59" s="236"/>
      <c r="C59" s="121" t="s">
        <v>700</v>
      </c>
      <c r="D59" s="125">
        <v>15</v>
      </c>
    </row>
    <row r="60" spans="1:4" ht="14.4" customHeight="1">
      <c r="A60" s="241">
        <v>20</v>
      </c>
      <c r="B60" s="235" t="s">
        <v>718</v>
      </c>
      <c r="C60" s="123" t="s">
        <v>708</v>
      </c>
      <c r="D60" s="125">
        <v>15</v>
      </c>
    </row>
    <row r="61" spans="1:4">
      <c r="A61" s="244"/>
      <c r="B61" s="236"/>
      <c r="C61" s="121" t="s">
        <v>696</v>
      </c>
      <c r="D61" s="125">
        <v>15</v>
      </c>
    </row>
    <row r="62" spans="1:4" ht="14.4" customHeight="1">
      <c r="A62" s="245">
        <v>21</v>
      </c>
      <c r="B62" s="235" t="s">
        <v>719</v>
      </c>
      <c r="C62" s="123" t="s">
        <v>708</v>
      </c>
      <c r="D62" s="125">
        <f>D63</f>
        <v>15909.684999999999</v>
      </c>
    </row>
    <row r="63" spans="1:4" ht="27.6">
      <c r="A63" s="246"/>
      <c r="B63" s="236"/>
      <c r="C63" s="123" t="s">
        <v>700</v>
      </c>
      <c r="D63" s="125">
        <v>15909.684999999999</v>
      </c>
    </row>
    <row r="64" spans="1:4" ht="14.4" customHeight="1">
      <c r="A64" s="241">
        <v>22</v>
      </c>
      <c r="B64" s="235" t="s">
        <v>720</v>
      </c>
      <c r="C64" s="123" t="s">
        <v>708</v>
      </c>
      <c r="D64" s="125">
        <f>D65</f>
        <v>35</v>
      </c>
    </row>
    <row r="65" spans="1:5" ht="27.6">
      <c r="A65" s="244"/>
      <c r="B65" s="236"/>
      <c r="C65" s="121" t="s">
        <v>700</v>
      </c>
      <c r="D65" s="125">
        <v>35</v>
      </c>
    </row>
    <row r="66" spans="1:5" ht="14.4" customHeight="1">
      <c r="A66" s="241">
        <v>23</v>
      </c>
      <c r="B66" s="235" t="s">
        <v>663</v>
      </c>
      <c r="C66" s="123" t="s">
        <v>708</v>
      </c>
      <c r="D66" s="130">
        <f>D67</f>
        <v>50.33</v>
      </c>
    </row>
    <row r="67" spans="1:5" ht="27.6">
      <c r="A67" s="242"/>
      <c r="B67" s="243"/>
      <c r="C67" s="129" t="s">
        <v>715</v>
      </c>
      <c r="D67" s="130">
        <v>50.33</v>
      </c>
    </row>
    <row r="68" spans="1:5" ht="14.4" customHeight="1">
      <c r="A68" s="241">
        <v>24</v>
      </c>
      <c r="B68" s="235" t="s">
        <v>487</v>
      </c>
      <c r="C68" s="123" t="s">
        <v>708</v>
      </c>
      <c r="D68" s="130">
        <f>D69</f>
        <v>48.73</v>
      </c>
    </row>
    <row r="69" spans="1:5">
      <c r="A69" s="244"/>
      <c r="B69" s="236"/>
      <c r="C69" s="123" t="s">
        <v>696</v>
      </c>
      <c r="D69" s="130">
        <v>48.73</v>
      </c>
    </row>
    <row r="70" spans="1:5" ht="14.4" customHeight="1">
      <c r="A70" s="241">
        <v>25</v>
      </c>
      <c r="B70" s="235" t="s">
        <v>721</v>
      </c>
      <c r="C70" s="123" t="s">
        <v>708</v>
      </c>
      <c r="D70" s="130">
        <f>D71</f>
        <v>15</v>
      </c>
    </row>
    <row r="71" spans="1:5" ht="27.6">
      <c r="A71" s="244"/>
      <c r="B71" s="236"/>
      <c r="C71" s="123" t="s">
        <v>700</v>
      </c>
      <c r="D71" s="130">
        <v>15</v>
      </c>
    </row>
    <row r="72" spans="1:5">
      <c r="A72" s="234">
        <v>26</v>
      </c>
      <c r="B72" s="235" t="s">
        <v>598</v>
      </c>
      <c r="C72" s="123" t="s">
        <v>708</v>
      </c>
      <c r="D72" s="130">
        <f>D73</f>
        <v>70</v>
      </c>
    </row>
    <row r="73" spans="1:5">
      <c r="A73" s="234"/>
      <c r="B73" s="236"/>
      <c r="C73" s="123" t="s">
        <v>696</v>
      </c>
      <c r="D73" s="130">
        <v>70</v>
      </c>
    </row>
    <row r="74" spans="1:5">
      <c r="A74" s="237" t="s">
        <v>722</v>
      </c>
      <c r="B74" s="238"/>
      <c r="C74" s="239"/>
      <c r="D74" s="131">
        <f>D20+D22+D24+D26+D28+D32+D34+D36+D38+D40+D42+D44+D46+D50+D52+D54+D56+D60+D62+D64+D66+D68+D70+D48+D58+D72</f>
        <v>172313.13499999998</v>
      </c>
      <c r="E74" s="132"/>
    </row>
    <row r="75" spans="1:5">
      <c r="A75" s="133"/>
      <c r="B75" s="134"/>
      <c r="C75" s="135"/>
      <c r="D75" s="136"/>
    </row>
    <row r="76" spans="1:5">
      <c r="A76" s="133"/>
      <c r="B76" s="134"/>
      <c r="C76" s="135"/>
      <c r="D76" s="136"/>
    </row>
    <row r="77" spans="1:5" ht="15.6">
      <c r="A77" s="137" t="s">
        <v>1</v>
      </c>
      <c r="B77" s="138"/>
      <c r="C77" s="240" t="s">
        <v>2</v>
      </c>
      <c r="D77" s="240"/>
    </row>
    <row r="78" spans="1:5">
      <c r="A78" s="133"/>
      <c r="B78" s="134"/>
      <c r="C78" s="135"/>
      <c r="D78" s="136"/>
    </row>
    <row r="79" spans="1:5">
      <c r="A79" s="133"/>
      <c r="B79" s="134"/>
      <c r="C79" s="135"/>
      <c r="D79" s="136"/>
    </row>
    <row r="80" spans="1:5">
      <c r="A80" s="133"/>
      <c r="B80" s="134"/>
      <c r="C80" s="135"/>
      <c r="D80" s="136"/>
    </row>
    <row r="81" spans="1:4">
      <c r="A81" s="133"/>
      <c r="B81" s="134"/>
      <c r="C81" s="135"/>
      <c r="D81" s="136"/>
    </row>
    <row r="82" spans="1:4">
      <c r="A82" s="133"/>
      <c r="B82" s="134"/>
      <c r="C82" s="135"/>
      <c r="D82" s="136"/>
    </row>
    <row r="83" spans="1:4">
      <c r="A83" s="133"/>
      <c r="B83" s="134"/>
      <c r="C83" s="135"/>
      <c r="D83" s="136"/>
    </row>
    <row r="84" spans="1:4">
      <c r="A84" s="133"/>
      <c r="B84" s="134"/>
      <c r="C84" s="135"/>
      <c r="D84" s="136"/>
    </row>
    <row r="85" spans="1:4">
      <c r="A85" s="133"/>
      <c r="B85" s="134"/>
      <c r="C85" s="135"/>
      <c r="D85" s="136"/>
    </row>
    <row r="86" spans="1:4">
      <c r="A86" s="133"/>
      <c r="B86" s="134"/>
      <c r="C86" s="135"/>
      <c r="D86" s="136"/>
    </row>
    <row r="87" spans="1:4">
      <c r="A87" s="133"/>
      <c r="B87" s="134"/>
      <c r="C87" s="135"/>
      <c r="D87" s="136"/>
    </row>
    <row r="88" spans="1:4">
      <c r="A88" s="133"/>
      <c r="B88" s="134"/>
      <c r="C88" s="135"/>
      <c r="D88" s="136"/>
    </row>
    <row r="89" spans="1:4">
      <c r="A89" s="133"/>
      <c r="B89" s="134"/>
      <c r="C89" s="135"/>
      <c r="D89" s="136"/>
    </row>
    <row r="90" spans="1:4">
      <c r="A90" s="133"/>
      <c r="B90" s="134"/>
      <c r="C90" s="135"/>
      <c r="D90" s="136"/>
    </row>
    <row r="91" spans="1:4">
      <c r="A91" s="133"/>
      <c r="B91" s="134"/>
      <c r="C91" s="135"/>
      <c r="D91" s="136"/>
    </row>
    <row r="92" spans="1:4">
      <c r="A92" s="133"/>
      <c r="B92" s="134"/>
      <c r="C92" s="135"/>
      <c r="D92" s="136"/>
    </row>
    <row r="93" spans="1:4">
      <c r="A93" s="133"/>
      <c r="B93" s="134"/>
      <c r="C93" s="135"/>
      <c r="D93" s="136"/>
    </row>
    <row r="94" spans="1:4">
      <c r="A94" s="133"/>
      <c r="B94" s="134"/>
      <c r="C94" s="135"/>
      <c r="D94" s="136"/>
    </row>
    <row r="95" spans="1:4">
      <c r="A95" s="133"/>
      <c r="B95" s="134"/>
      <c r="C95" s="135"/>
      <c r="D95" s="136"/>
    </row>
    <row r="96" spans="1:4">
      <c r="A96" s="133"/>
      <c r="B96" s="134"/>
      <c r="C96" s="135"/>
      <c r="D96" s="136"/>
    </row>
    <row r="97" spans="1:4">
      <c r="A97" s="133"/>
      <c r="B97" s="134"/>
      <c r="C97" s="135"/>
      <c r="D97" s="136"/>
    </row>
    <row r="98" spans="1:4">
      <c r="A98" s="133"/>
      <c r="B98" s="134"/>
      <c r="C98" s="135"/>
      <c r="D98" s="136"/>
    </row>
    <row r="99" spans="1:4">
      <c r="A99" s="133"/>
      <c r="B99" s="134"/>
      <c r="C99" s="135"/>
      <c r="D99" s="136"/>
    </row>
    <row r="100" spans="1:4">
      <c r="A100" s="133"/>
      <c r="B100" s="134"/>
      <c r="C100" s="135"/>
      <c r="D100" s="136"/>
    </row>
    <row r="101" spans="1:4">
      <c r="A101" s="133"/>
      <c r="B101" s="134"/>
      <c r="C101" s="135"/>
      <c r="D101" s="136"/>
    </row>
    <row r="102" spans="1:4">
      <c r="A102" s="133"/>
      <c r="B102" s="134"/>
      <c r="C102" s="135"/>
      <c r="D102" s="136"/>
    </row>
    <row r="103" spans="1:4">
      <c r="A103" s="133"/>
      <c r="B103" s="134"/>
      <c r="C103" s="135"/>
      <c r="D103" s="136"/>
    </row>
    <row r="104" spans="1:4">
      <c r="A104" s="133"/>
      <c r="B104" s="134"/>
      <c r="C104" s="135"/>
      <c r="D104" s="136"/>
    </row>
    <row r="105" spans="1:4">
      <c r="A105" s="133"/>
      <c r="B105" s="134"/>
      <c r="C105" s="135"/>
      <c r="D105" s="136"/>
    </row>
    <row r="106" spans="1:4">
      <c r="A106" s="133"/>
      <c r="B106" s="134"/>
      <c r="C106" s="135"/>
      <c r="D106" s="136"/>
    </row>
    <row r="107" spans="1:4">
      <c r="A107" s="133"/>
      <c r="B107" s="134"/>
      <c r="C107" s="135"/>
      <c r="D107" s="136"/>
    </row>
    <row r="108" spans="1:4">
      <c r="A108" s="133"/>
      <c r="B108" s="134"/>
      <c r="C108" s="135"/>
      <c r="D108" s="136"/>
    </row>
    <row r="109" spans="1:4">
      <c r="A109" s="133"/>
      <c r="B109" s="134"/>
      <c r="C109" s="135"/>
      <c r="D109" s="136"/>
    </row>
    <row r="110" spans="1:4">
      <c r="A110" s="133"/>
      <c r="B110" s="134"/>
      <c r="C110" s="135"/>
      <c r="D110" s="136"/>
    </row>
    <row r="111" spans="1:4">
      <c r="A111" s="133"/>
      <c r="B111" s="134"/>
      <c r="C111" s="135"/>
      <c r="D111" s="136"/>
    </row>
    <row r="112" spans="1:4">
      <c r="A112" s="133"/>
      <c r="B112" s="134"/>
      <c r="C112" s="135"/>
      <c r="D112" s="136"/>
    </row>
    <row r="113" spans="1:4">
      <c r="A113" s="133"/>
      <c r="B113" s="134"/>
      <c r="C113" s="135"/>
      <c r="D113" s="136"/>
    </row>
    <row r="114" spans="1:4">
      <c r="A114" s="133"/>
      <c r="B114" s="134"/>
      <c r="C114" s="135"/>
      <c r="D114" s="136"/>
    </row>
    <row r="115" spans="1:4">
      <c r="A115" s="133"/>
      <c r="B115" s="134"/>
      <c r="C115" s="135"/>
      <c r="D115" s="136"/>
    </row>
    <row r="116" spans="1:4">
      <c r="A116" s="133"/>
      <c r="B116" s="134"/>
      <c r="C116" s="135"/>
      <c r="D116" s="136"/>
    </row>
    <row r="117" spans="1:4">
      <c r="A117" s="133"/>
      <c r="B117" s="134"/>
      <c r="C117" s="135"/>
      <c r="D117" s="136"/>
    </row>
    <row r="118" spans="1:4">
      <c r="A118" s="133"/>
      <c r="B118" s="134"/>
      <c r="C118" s="135"/>
      <c r="D118" s="136"/>
    </row>
    <row r="119" spans="1:4">
      <c r="A119" s="133"/>
      <c r="B119" s="134"/>
      <c r="C119" s="135"/>
      <c r="D119" s="136"/>
    </row>
    <row r="120" spans="1:4">
      <c r="A120" s="133"/>
      <c r="B120" s="134"/>
      <c r="C120" s="135"/>
      <c r="D120" s="136"/>
    </row>
    <row r="121" spans="1:4">
      <c r="A121" s="133"/>
      <c r="B121" s="134"/>
      <c r="C121" s="135"/>
      <c r="D121" s="136"/>
    </row>
    <row r="122" spans="1:4">
      <c r="A122" s="133"/>
      <c r="B122" s="134"/>
      <c r="C122" s="135"/>
      <c r="D122" s="136"/>
    </row>
    <row r="123" spans="1:4">
      <c r="A123" s="133"/>
      <c r="B123" s="134"/>
      <c r="C123" s="135"/>
      <c r="D123" s="136"/>
    </row>
    <row r="124" spans="1:4">
      <c r="A124" s="133"/>
      <c r="B124" s="134"/>
      <c r="C124" s="135"/>
      <c r="D124" s="136"/>
    </row>
    <row r="125" spans="1:4">
      <c r="A125" s="133"/>
      <c r="B125" s="134"/>
      <c r="C125" s="135"/>
      <c r="D125" s="136"/>
    </row>
    <row r="126" spans="1:4">
      <c r="A126" s="133"/>
      <c r="B126" s="134"/>
      <c r="C126" s="135"/>
      <c r="D126" s="136"/>
    </row>
    <row r="127" spans="1:4">
      <c r="A127" s="133"/>
      <c r="B127" s="134"/>
      <c r="C127" s="135"/>
      <c r="D127" s="136"/>
    </row>
    <row r="128" spans="1:4">
      <c r="A128" s="133"/>
      <c r="B128" s="134"/>
      <c r="C128" s="135"/>
      <c r="D128" s="136"/>
    </row>
    <row r="129" spans="1:4">
      <c r="A129" s="133"/>
      <c r="B129" s="134"/>
      <c r="C129" s="135"/>
      <c r="D129" s="136"/>
    </row>
    <row r="130" spans="1:4">
      <c r="A130" s="133"/>
      <c r="B130" s="134"/>
      <c r="C130" s="135"/>
      <c r="D130" s="136"/>
    </row>
    <row r="131" spans="1:4">
      <c r="A131" s="133"/>
      <c r="B131" s="134"/>
      <c r="C131" s="135"/>
      <c r="D131" s="136"/>
    </row>
    <row r="132" spans="1:4">
      <c r="A132" s="133"/>
      <c r="B132" s="134"/>
      <c r="C132" s="135"/>
      <c r="D132" s="136"/>
    </row>
    <row r="133" spans="1:4">
      <c r="A133" s="133"/>
      <c r="B133" s="134"/>
      <c r="C133" s="135"/>
      <c r="D133" s="136"/>
    </row>
    <row r="134" spans="1:4">
      <c r="A134" s="133"/>
      <c r="B134" s="134"/>
      <c r="C134" s="135"/>
      <c r="D134" s="136"/>
    </row>
    <row r="135" spans="1:4">
      <c r="A135" s="133"/>
      <c r="B135" s="134"/>
      <c r="C135" s="135"/>
      <c r="D135" s="136"/>
    </row>
    <row r="136" spans="1:4">
      <c r="A136" s="133"/>
      <c r="B136" s="134"/>
      <c r="C136" s="135"/>
      <c r="D136" s="136"/>
    </row>
    <row r="137" spans="1:4">
      <c r="A137" s="133"/>
      <c r="B137" s="134"/>
      <c r="C137" s="135"/>
      <c r="D137" s="136"/>
    </row>
    <row r="138" spans="1:4">
      <c r="A138" s="133"/>
      <c r="B138" s="134"/>
      <c r="C138" s="135"/>
      <c r="D138" s="136"/>
    </row>
    <row r="139" spans="1:4">
      <c r="A139" s="133"/>
      <c r="B139" s="134"/>
      <c r="C139" s="135"/>
      <c r="D139" s="136"/>
    </row>
    <row r="140" spans="1:4">
      <c r="A140" s="133"/>
      <c r="B140" s="134"/>
      <c r="C140" s="135"/>
      <c r="D140" s="136"/>
    </row>
    <row r="141" spans="1:4">
      <c r="A141" s="133"/>
      <c r="B141" s="134"/>
      <c r="C141" s="135"/>
      <c r="D141" s="136"/>
    </row>
    <row r="142" spans="1:4">
      <c r="A142" s="133"/>
      <c r="B142" s="134"/>
      <c r="C142" s="135"/>
      <c r="D142" s="136"/>
    </row>
    <row r="143" spans="1:4">
      <c r="A143" s="1"/>
      <c r="B143" s="139"/>
      <c r="C143" s="1"/>
      <c r="D143" s="2"/>
    </row>
    <row r="144" spans="1:4">
      <c r="A144" s="1"/>
      <c r="B144" s="139"/>
      <c r="C144" s="1"/>
      <c r="D144" s="2"/>
    </row>
    <row r="145" spans="1:4">
      <c r="A145" s="1"/>
      <c r="B145" s="139"/>
      <c r="C145" s="1"/>
      <c r="D145" s="2"/>
    </row>
    <row r="146" spans="1:4">
      <c r="A146" s="1"/>
      <c r="B146" s="139"/>
      <c r="C146" s="1"/>
      <c r="D146" s="2"/>
    </row>
    <row r="147" spans="1:4">
      <c r="A147" s="1"/>
      <c r="B147" s="139"/>
      <c r="C147" s="1"/>
      <c r="D147" s="2"/>
    </row>
    <row r="148" spans="1:4">
      <c r="A148" s="1"/>
      <c r="B148" s="139"/>
      <c r="C148" s="1"/>
      <c r="D148" s="2"/>
    </row>
    <row r="149" spans="1:4">
      <c r="A149" s="1"/>
      <c r="B149" s="139"/>
      <c r="C149" s="1"/>
      <c r="D149" s="2"/>
    </row>
    <row r="150" spans="1:4">
      <c r="A150" s="1"/>
      <c r="B150" s="139"/>
      <c r="C150" s="1"/>
      <c r="D150" s="2"/>
    </row>
    <row r="151" spans="1:4">
      <c r="A151" s="1"/>
      <c r="B151" s="139"/>
      <c r="C151" s="1"/>
      <c r="D151" s="2"/>
    </row>
    <row r="152" spans="1:4">
      <c r="A152" s="1"/>
      <c r="B152" s="139"/>
      <c r="C152" s="1"/>
      <c r="D152" s="2"/>
    </row>
    <row r="153" spans="1:4">
      <c r="A153" s="1"/>
      <c r="B153" s="139"/>
      <c r="C153" s="1"/>
      <c r="D153" s="2"/>
    </row>
    <row r="154" spans="1:4">
      <c r="A154" s="1"/>
      <c r="B154" s="139"/>
      <c r="C154" s="1"/>
      <c r="D154" s="2"/>
    </row>
    <row r="155" spans="1:4">
      <c r="A155" s="1"/>
      <c r="B155" s="139"/>
      <c r="C155" s="1"/>
      <c r="D155" s="2"/>
    </row>
    <row r="156" spans="1:4">
      <c r="A156" s="1"/>
      <c r="B156" s="139"/>
      <c r="C156" s="1"/>
      <c r="D156" s="2"/>
    </row>
    <row r="157" spans="1:4">
      <c r="A157" s="140"/>
      <c r="B157" s="139"/>
      <c r="C157" s="140"/>
      <c r="D157" s="141"/>
    </row>
    <row r="158" spans="1:4">
      <c r="A158" s="140"/>
      <c r="B158" s="139"/>
      <c r="C158" s="140"/>
      <c r="D158" s="141"/>
    </row>
    <row r="159" spans="1:4">
      <c r="A159" s="140"/>
      <c r="B159" s="139"/>
      <c r="C159" s="140"/>
      <c r="D159" s="141"/>
    </row>
    <row r="160" spans="1:4">
      <c r="A160" s="140"/>
      <c r="B160" s="139"/>
      <c r="C160" s="140"/>
      <c r="D160" s="141"/>
    </row>
    <row r="161" spans="1:4">
      <c r="A161" s="140"/>
      <c r="B161" s="139"/>
      <c r="C161" s="140"/>
      <c r="D161" s="141"/>
    </row>
    <row r="162" spans="1:4">
      <c r="A162" s="140"/>
      <c r="B162" s="139"/>
      <c r="C162" s="140"/>
      <c r="D162" s="141"/>
    </row>
    <row r="163" spans="1:4">
      <c r="A163" s="140"/>
      <c r="B163" s="139"/>
      <c r="C163" s="140"/>
      <c r="D163" s="141"/>
    </row>
    <row r="164" spans="1:4">
      <c r="A164" s="140"/>
      <c r="B164" s="139"/>
      <c r="C164" s="140"/>
      <c r="D164" s="141"/>
    </row>
    <row r="165" spans="1:4">
      <c r="A165" s="140"/>
      <c r="B165" s="139"/>
      <c r="C165" s="140"/>
      <c r="D165" s="141"/>
    </row>
    <row r="166" spans="1:4">
      <c r="A166" s="140"/>
      <c r="B166" s="139"/>
      <c r="C166" s="140"/>
      <c r="D166" s="141"/>
    </row>
    <row r="167" spans="1:4">
      <c r="A167" s="140"/>
      <c r="B167" s="139"/>
      <c r="C167" s="140"/>
      <c r="D167" s="141"/>
    </row>
    <row r="168" spans="1:4">
      <c r="A168" s="140"/>
      <c r="B168" s="139"/>
      <c r="C168" s="140"/>
      <c r="D168" s="141"/>
    </row>
    <row r="169" spans="1:4">
      <c r="A169" s="140"/>
      <c r="B169" s="139"/>
      <c r="C169" s="140"/>
      <c r="D169" s="141"/>
    </row>
    <row r="170" spans="1:4">
      <c r="A170" s="140"/>
      <c r="B170" s="139"/>
      <c r="C170" s="140"/>
      <c r="D170" s="141"/>
    </row>
    <row r="171" spans="1:4">
      <c r="A171" s="140"/>
      <c r="B171" s="139"/>
      <c r="C171" s="140"/>
      <c r="D171" s="141"/>
    </row>
    <row r="172" spans="1:4">
      <c r="A172" s="140"/>
      <c r="B172" s="139"/>
      <c r="C172" s="140"/>
      <c r="D172" s="141"/>
    </row>
    <row r="173" spans="1:4">
      <c r="A173" s="140"/>
      <c r="B173" s="139"/>
      <c r="C173" s="140"/>
      <c r="D173" s="141"/>
    </row>
    <row r="174" spans="1:4">
      <c r="A174" s="140"/>
      <c r="B174" s="139"/>
      <c r="C174" s="140"/>
      <c r="D174" s="141"/>
    </row>
    <row r="175" spans="1:4">
      <c r="A175" s="140"/>
      <c r="B175" s="139"/>
      <c r="C175" s="140"/>
      <c r="D175" s="141"/>
    </row>
    <row r="176" spans="1:4">
      <c r="A176" s="140"/>
      <c r="B176" s="139"/>
      <c r="C176" s="140"/>
      <c r="D176" s="141"/>
    </row>
    <row r="177" spans="1:4">
      <c r="A177" s="140"/>
      <c r="B177" s="139"/>
      <c r="C177" s="140"/>
      <c r="D177" s="141"/>
    </row>
    <row r="178" spans="1:4">
      <c r="A178" s="140"/>
      <c r="B178" s="139"/>
      <c r="C178" s="140"/>
      <c r="D178" s="141"/>
    </row>
    <row r="179" spans="1:4">
      <c r="A179" s="140"/>
      <c r="B179" s="139"/>
      <c r="C179" s="140"/>
      <c r="D179" s="141"/>
    </row>
    <row r="180" spans="1:4">
      <c r="A180" s="140"/>
      <c r="B180" s="139"/>
      <c r="C180" s="140"/>
      <c r="D180" s="141"/>
    </row>
    <row r="181" spans="1:4">
      <c r="A181" s="140"/>
      <c r="B181" s="139"/>
      <c r="C181" s="140"/>
      <c r="D181" s="141"/>
    </row>
    <row r="182" spans="1:4">
      <c r="A182" s="140"/>
      <c r="B182" s="139"/>
      <c r="C182" s="140"/>
      <c r="D182" s="141"/>
    </row>
    <row r="183" spans="1:4">
      <c r="A183" s="140"/>
      <c r="B183" s="139"/>
      <c r="C183" s="140"/>
      <c r="D183" s="141"/>
    </row>
    <row r="184" spans="1:4">
      <c r="A184" s="140"/>
      <c r="B184" s="139"/>
      <c r="C184" s="140"/>
      <c r="D184" s="141"/>
    </row>
    <row r="185" spans="1:4">
      <c r="A185" s="140"/>
      <c r="B185" s="139"/>
      <c r="C185" s="140"/>
      <c r="D185" s="141"/>
    </row>
    <row r="186" spans="1:4">
      <c r="A186" s="140"/>
      <c r="B186" s="139"/>
      <c r="C186" s="140"/>
      <c r="D186" s="141"/>
    </row>
    <row r="187" spans="1:4">
      <c r="A187" s="140"/>
      <c r="B187" s="139"/>
      <c r="C187" s="140"/>
      <c r="D187" s="141"/>
    </row>
    <row r="188" spans="1:4">
      <c r="A188" s="140"/>
      <c r="B188" s="139"/>
      <c r="C188" s="140"/>
      <c r="D188" s="141"/>
    </row>
    <row r="189" spans="1:4">
      <c r="A189" s="140"/>
      <c r="B189" s="139"/>
      <c r="C189" s="140"/>
      <c r="D189" s="141"/>
    </row>
    <row r="190" spans="1:4">
      <c r="A190" s="140"/>
      <c r="B190" s="139"/>
      <c r="C190" s="140"/>
      <c r="D190" s="141"/>
    </row>
    <row r="191" spans="1:4">
      <c r="A191" s="140"/>
      <c r="B191" s="139"/>
      <c r="C191" s="140"/>
      <c r="D191" s="141"/>
    </row>
    <row r="192" spans="1:4">
      <c r="A192" s="140"/>
      <c r="B192" s="139"/>
      <c r="C192" s="140"/>
      <c r="D192" s="141"/>
    </row>
    <row r="193" spans="1:4">
      <c r="A193" s="140"/>
      <c r="B193" s="139"/>
      <c r="C193" s="140"/>
      <c r="D193" s="141"/>
    </row>
    <row r="194" spans="1:4">
      <c r="A194" s="140"/>
      <c r="B194" s="139"/>
      <c r="C194" s="140"/>
      <c r="D194" s="141"/>
    </row>
    <row r="195" spans="1:4">
      <c r="A195" s="140"/>
      <c r="B195" s="139"/>
      <c r="C195" s="140"/>
      <c r="D195" s="141"/>
    </row>
    <row r="196" spans="1:4">
      <c r="A196" s="140"/>
      <c r="B196" s="139"/>
      <c r="C196" s="140"/>
      <c r="D196" s="141"/>
    </row>
    <row r="197" spans="1:4">
      <c r="A197" s="140"/>
      <c r="B197" s="139"/>
      <c r="C197" s="140"/>
      <c r="D197" s="141"/>
    </row>
    <row r="198" spans="1:4">
      <c r="A198" s="140"/>
      <c r="B198" s="139"/>
      <c r="C198" s="140"/>
      <c r="D198" s="141"/>
    </row>
    <row r="199" spans="1:4">
      <c r="A199" s="140"/>
      <c r="B199" s="139"/>
      <c r="C199" s="140"/>
      <c r="D199" s="141"/>
    </row>
    <row r="200" spans="1:4">
      <c r="A200" s="140"/>
      <c r="B200" s="139"/>
      <c r="C200" s="140"/>
      <c r="D200" s="141"/>
    </row>
    <row r="201" spans="1:4">
      <c r="A201" s="140"/>
      <c r="B201" s="139"/>
      <c r="C201" s="140"/>
      <c r="D201" s="141"/>
    </row>
    <row r="202" spans="1:4">
      <c r="A202" s="140"/>
      <c r="B202" s="139"/>
      <c r="C202" s="140"/>
      <c r="D202" s="141"/>
    </row>
    <row r="203" spans="1:4">
      <c r="A203" s="140"/>
      <c r="B203" s="139"/>
      <c r="C203" s="140"/>
      <c r="D203" s="141"/>
    </row>
    <row r="204" spans="1:4">
      <c r="A204" s="140"/>
      <c r="B204" s="139"/>
      <c r="C204" s="140"/>
      <c r="D204" s="141"/>
    </row>
    <row r="205" spans="1:4">
      <c r="A205" s="140"/>
      <c r="B205" s="139"/>
      <c r="C205" s="140"/>
      <c r="D205" s="141"/>
    </row>
    <row r="206" spans="1:4">
      <c r="A206" s="140"/>
      <c r="B206" s="139"/>
      <c r="C206" s="140"/>
      <c r="D206" s="141"/>
    </row>
    <row r="207" spans="1:4">
      <c r="A207" s="140"/>
      <c r="B207" s="139"/>
      <c r="C207" s="140"/>
      <c r="D207" s="141"/>
    </row>
    <row r="208" spans="1:4">
      <c r="A208" s="140"/>
      <c r="B208" s="139"/>
      <c r="C208" s="140"/>
      <c r="D208" s="141"/>
    </row>
  </sheetData>
  <mergeCells count="59">
    <mergeCell ref="A20:A21"/>
    <mergeCell ref="B20:B21"/>
    <mergeCell ref="A15:D15"/>
    <mergeCell ref="A17:A18"/>
    <mergeCell ref="B17:B18"/>
    <mergeCell ref="C17:C18"/>
    <mergeCell ref="D17:D18"/>
    <mergeCell ref="A22:A23"/>
    <mergeCell ref="B22:B23"/>
    <mergeCell ref="A24:A25"/>
    <mergeCell ref="B24:B25"/>
    <mergeCell ref="A26:A27"/>
    <mergeCell ref="B26:B27"/>
    <mergeCell ref="A28:A31"/>
    <mergeCell ref="B28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72:A73"/>
    <mergeCell ref="B72:B73"/>
    <mergeCell ref="A74:C74"/>
    <mergeCell ref="C77:D77"/>
    <mergeCell ref="A66:A67"/>
    <mergeCell ref="B66:B67"/>
    <mergeCell ref="A68:A69"/>
    <mergeCell ref="B68:B69"/>
    <mergeCell ref="A70:A71"/>
    <mergeCell ref="B70:B71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rowBreaks count="1" manualBreakCount="1">
    <brk id="43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B7" sqref="B7"/>
    </sheetView>
  </sheetViews>
  <sheetFormatPr defaultRowHeight="14.4"/>
  <cols>
    <col min="1" max="1" width="68.88671875" customWidth="1"/>
    <col min="2" max="2" width="29.88671875" customWidth="1"/>
    <col min="3" max="3" width="25.5546875" customWidth="1"/>
    <col min="5" max="5" width="11.109375" customWidth="1"/>
  </cols>
  <sheetData>
    <row r="1" spans="1:4">
      <c r="A1" s="168"/>
      <c r="B1" s="27" t="s">
        <v>736</v>
      </c>
      <c r="C1" s="169"/>
      <c r="D1" s="170"/>
    </row>
    <row r="2" spans="1:4">
      <c r="A2" s="168"/>
      <c r="B2" s="27" t="s">
        <v>737</v>
      </c>
      <c r="C2" s="169"/>
      <c r="D2" s="170"/>
    </row>
    <row r="3" spans="1:4">
      <c r="A3" s="168"/>
      <c r="B3" s="27" t="s">
        <v>738</v>
      </c>
      <c r="C3" s="169"/>
      <c r="D3" s="170"/>
    </row>
    <row r="4" spans="1:4">
      <c r="A4" s="168"/>
      <c r="B4" s="27" t="s">
        <v>739</v>
      </c>
      <c r="C4" s="169"/>
      <c r="D4" s="170"/>
    </row>
    <row r="5" spans="1:4">
      <c r="A5" s="168"/>
      <c r="B5" s="27" t="s">
        <v>740</v>
      </c>
      <c r="C5" s="171"/>
      <c r="D5" s="170"/>
    </row>
    <row r="6" spans="1:4">
      <c r="A6" s="168"/>
      <c r="B6" s="27" t="s">
        <v>794</v>
      </c>
      <c r="C6" s="171"/>
      <c r="D6" s="171"/>
    </row>
    <row r="7" spans="1:4">
      <c r="A7" s="168"/>
      <c r="B7" s="168"/>
      <c r="C7" s="172"/>
    </row>
    <row r="8" spans="1:4">
      <c r="A8" s="168"/>
      <c r="B8" s="27" t="s">
        <v>741</v>
      </c>
      <c r="C8" s="169"/>
      <c r="D8" s="170"/>
    </row>
    <row r="9" spans="1:4">
      <c r="A9" s="168"/>
      <c r="B9" s="27" t="s">
        <v>737</v>
      </c>
      <c r="C9" s="169"/>
      <c r="D9" s="170"/>
    </row>
    <row r="10" spans="1:4">
      <c r="A10" s="168"/>
      <c r="B10" s="27" t="s">
        <v>739</v>
      </c>
      <c r="C10" s="169"/>
      <c r="D10" s="170"/>
    </row>
    <row r="11" spans="1:4">
      <c r="A11" s="168"/>
      <c r="B11" s="27" t="s">
        <v>742</v>
      </c>
      <c r="C11" s="171"/>
      <c r="D11" s="170"/>
    </row>
    <row r="12" spans="1:4">
      <c r="A12" s="173"/>
      <c r="B12" s="27" t="s">
        <v>743</v>
      </c>
      <c r="C12" s="171"/>
      <c r="D12" s="171"/>
    </row>
    <row r="13" spans="1:4" ht="18">
      <c r="A13" s="264" t="s">
        <v>744</v>
      </c>
      <c r="B13" s="265"/>
      <c r="C13" s="265"/>
    </row>
    <row r="14" spans="1:4">
      <c r="A14" s="1"/>
      <c r="B14" s="266" t="s">
        <v>745</v>
      </c>
      <c r="C14" s="266"/>
    </row>
    <row r="15" spans="1:4" ht="15.6">
      <c r="A15" s="174" t="s">
        <v>0</v>
      </c>
      <c r="B15" s="174" t="s">
        <v>724</v>
      </c>
      <c r="C15" s="174" t="s">
        <v>746</v>
      </c>
    </row>
    <row r="16" spans="1:4" ht="15.6">
      <c r="A16" s="175" t="s">
        <v>747</v>
      </c>
      <c r="B16" s="176" t="s">
        <v>748</v>
      </c>
      <c r="C16" s="177">
        <f>C17+C20+C25+C34</f>
        <v>19209.59999999998</v>
      </c>
    </row>
    <row r="17" spans="1:6" ht="31.2">
      <c r="A17" s="175" t="s">
        <v>749</v>
      </c>
      <c r="B17" s="176" t="s">
        <v>750</v>
      </c>
      <c r="C17" s="177">
        <f>C18</f>
        <v>23624.2</v>
      </c>
    </row>
    <row r="18" spans="1:6" ht="31.2">
      <c r="A18" s="178" t="s">
        <v>751</v>
      </c>
      <c r="B18" s="179" t="s">
        <v>752</v>
      </c>
      <c r="C18" s="180">
        <f>C19</f>
        <v>23624.2</v>
      </c>
    </row>
    <row r="19" spans="1:6" ht="31.2">
      <c r="A19" s="181" t="s">
        <v>753</v>
      </c>
      <c r="B19" s="179" t="s">
        <v>754</v>
      </c>
      <c r="C19" s="180">
        <v>23624.2</v>
      </c>
    </row>
    <row r="20" spans="1:6" ht="31.2">
      <c r="A20" s="175" t="s">
        <v>755</v>
      </c>
      <c r="B20" s="176" t="s">
        <v>756</v>
      </c>
      <c r="C20" s="177">
        <f>C21+C23</f>
        <v>-20414.699999999997</v>
      </c>
    </row>
    <row r="21" spans="1:6" ht="31.2">
      <c r="A21" s="181" t="s">
        <v>757</v>
      </c>
      <c r="B21" s="182" t="s">
        <v>758</v>
      </c>
      <c r="C21" s="180">
        <v>0</v>
      </c>
    </row>
    <row r="22" spans="1:6" ht="46.8">
      <c r="A22" s="181" t="s">
        <v>759</v>
      </c>
      <c r="B22" s="182" t="s">
        <v>760</v>
      </c>
      <c r="C22" s="180">
        <v>0</v>
      </c>
      <c r="F22" s="183"/>
    </row>
    <row r="23" spans="1:6" ht="46.8">
      <c r="A23" s="178" t="s">
        <v>761</v>
      </c>
      <c r="B23" s="179" t="s">
        <v>762</v>
      </c>
      <c r="C23" s="184">
        <f>C24</f>
        <v>-20414.699999999997</v>
      </c>
    </row>
    <row r="24" spans="1:6" ht="46.8">
      <c r="A24" s="178" t="s">
        <v>763</v>
      </c>
      <c r="B24" s="179" t="s">
        <v>764</v>
      </c>
      <c r="C24" s="184">
        <f>-12077.8-8336.9</f>
        <v>-20414.699999999997</v>
      </c>
    </row>
    <row r="25" spans="1:6" ht="15.6">
      <c r="A25" s="175" t="s">
        <v>765</v>
      </c>
      <c r="B25" s="176" t="s">
        <v>766</v>
      </c>
      <c r="C25" s="185">
        <f>C26+C30</f>
        <v>15870.099999999977</v>
      </c>
      <c r="E25" s="183"/>
    </row>
    <row r="26" spans="1:6" ht="15.6">
      <c r="A26" s="178" t="s">
        <v>767</v>
      </c>
      <c r="B26" s="179" t="s">
        <v>768</v>
      </c>
      <c r="C26" s="184">
        <f>C27</f>
        <v>-907447.1</v>
      </c>
    </row>
    <row r="27" spans="1:6" ht="15.6">
      <c r="A27" s="178" t="s">
        <v>769</v>
      </c>
      <c r="B27" s="179" t="s">
        <v>770</v>
      </c>
      <c r="C27" s="180">
        <f>C28</f>
        <v>-907447.1</v>
      </c>
    </row>
    <row r="28" spans="1:6" ht="15.6">
      <c r="A28" s="178" t="s">
        <v>771</v>
      </c>
      <c r="B28" s="179" t="s">
        <v>772</v>
      </c>
      <c r="C28" s="180">
        <f>C29</f>
        <v>-907447.1</v>
      </c>
    </row>
    <row r="29" spans="1:6" ht="31.2">
      <c r="A29" s="178" t="s">
        <v>773</v>
      </c>
      <c r="B29" s="179" t="s">
        <v>774</v>
      </c>
      <c r="C29" s="180">
        <v>-907447.1</v>
      </c>
    </row>
    <row r="30" spans="1:6" ht="15.6">
      <c r="A30" s="178" t="s">
        <v>775</v>
      </c>
      <c r="B30" s="179" t="s">
        <v>776</v>
      </c>
      <c r="C30" s="180">
        <f>C31</f>
        <v>923317.2</v>
      </c>
    </row>
    <row r="31" spans="1:6" ht="15.6">
      <c r="A31" s="186" t="s">
        <v>777</v>
      </c>
      <c r="B31" s="187" t="s">
        <v>778</v>
      </c>
      <c r="C31" s="188">
        <f>C32</f>
        <v>923317.2</v>
      </c>
    </row>
    <row r="32" spans="1:6" ht="15.6">
      <c r="A32" s="186" t="s">
        <v>779</v>
      </c>
      <c r="B32" s="189" t="s">
        <v>780</v>
      </c>
      <c r="C32" s="190">
        <f>C33</f>
        <v>923317.2</v>
      </c>
    </row>
    <row r="33" spans="1:3" ht="31.2">
      <c r="A33" s="186" t="s">
        <v>781</v>
      </c>
      <c r="B33" s="189" t="s">
        <v>782</v>
      </c>
      <c r="C33" s="190">
        <v>923317.2</v>
      </c>
    </row>
    <row r="34" spans="1:3" ht="31.2">
      <c r="A34" s="191" t="s">
        <v>783</v>
      </c>
      <c r="B34" s="192" t="s">
        <v>784</v>
      </c>
      <c r="C34" s="193">
        <v>130</v>
      </c>
    </row>
    <row r="35" spans="1:3" ht="31.2">
      <c r="A35" s="191" t="s">
        <v>785</v>
      </c>
      <c r="B35" s="192" t="s">
        <v>786</v>
      </c>
      <c r="C35" s="193">
        <v>130</v>
      </c>
    </row>
    <row r="36" spans="1:3" ht="31.2">
      <c r="A36" s="194" t="s">
        <v>787</v>
      </c>
      <c r="B36" s="192" t="s">
        <v>788</v>
      </c>
      <c r="C36" s="193">
        <v>130</v>
      </c>
    </row>
    <row r="37" spans="1:3" ht="46.8">
      <c r="A37" s="194" t="s">
        <v>789</v>
      </c>
      <c r="B37" s="192" t="s">
        <v>790</v>
      </c>
      <c r="C37" s="193">
        <v>130</v>
      </c>
    </row>
    <row r="38" spans="1:3" ht="46.8">
      <c r="A38" s="194" t="s">
        <v>791</v>
      </c>
      <c r="B38" s="192" t="s">
        <v>792</v>
      </c>
      <c r="C38" s="193">
        <v>130</v>
      </c>
    </row>
    <row r="41" spans="1:3" ht="15.6">
      <c r="A41" s="195" t="s">
        <v>1</v>
      </c>
      <c r="B41" s="1"/>
      <c r="C41" s="196" t="s">
        <v>793</v>
      </c>
    </row>
    <row r="42" spans="1:3">
      <c r="A42" s="1"/>
      <c r="B42" s="1"/>
      <c r="C42" s="197"/>
    </row>
  </sheetData>
  <mergeCells count="2">
    <mergeCell ref="A13:C13"/>
    <mergeCell ref="B14:C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прил 1 </vt:lpstr>
      <vt:lpstr>прил 2</vt:lpstr>
      <vt:lpstr>прил 3</vt:lpstr>
      <vt:lpstr>прил 4</vt:lpstr>
      <vt:lpstr>прил 5</vt:lpstr>
      <vt:lpstr>прил 6</vt:lpstr>
      <vt:lpstr>прил7</vt:lpstr>
      <vt:lpstr>'прил 1 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1 '!Область_печати</vt:lpstr>
      <vt:lpstr>'прил 2'!Область_печати</vt:lpstr>
      <vt:lpstr>'прил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Щеникова</dc:creator>
  <cp:lastModifiedBy>Сергей</cp:lastModifiedBy>
  <cp:lastPrinted>2017-08-24T09:59:37Z</cp:lastPrinted>
  <dcterms:created xsi:type="dcterms:W3CDTF">2017-05-18T03:02:21Z</dcterms:created>
  <dcterms:modified xsi:type="dcterms:W3CDTF">2017-10-26T05:50:45Z</dcterms:modified>
</cp:coreProperties>
</file>